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問題\★作業用\移行用\クリカツ\２０２１\成績処理\"/>
    </mc:Choice>
  </mc:AlternateContent>
  <xr:revisionPtr revIDLastSave="0" documentId="8_{4C74626D-29D1-442D-A828-079817B4306B}" xr6:coauthVersionLast="47" xr6:coauthVersionMax="47" xr10:uidLastSave="{00000000-0000-0000-0000-000000000000}"/>
  <bookViews>
    <workbookView xWindow="28680" yWindow="-120" windowWidth="29040" windowHeight="15840" tabRatio="638" xr2:uid="{00000000-000D-0000-FFFF-FFFF00000000}"/>
  </bookViews>
  <sheets>
    <sheet name="日本一成績表" sheetId="23" r:id="rId1"/>
    <sheet name="総合競技" sheetId="22" r:id="rId2"/>
    <sheet name="種目別成績表" sheetId="21" r:id="rId3"/>
    <sheet name="２年以下" sheetId="4" r:id="rId4"/>
    <sheet name="３・４年" sheetId="17" r:id="rId5"/>
    <sheet name="５・６年" sheetId="18" r:id="rId6"/>
    <sheet name="中学生" sheetId="19" r:id="rId7"/>
    <sheet name="高・一" sheetId="20" r:id="rId8"/>
    <sheet name="F1" sheetId="25" r:id="rId9"/>
    <sheet name="２０人団体" sheetId="27" r:id="rId10"/>
    <sheet name="選手名簿" sheetId="26" state="hidden" r:id="rId11"/>
    <sheet name="選手検索 " sheetId="24" state="hidden" r:id="rId12"/>
  </sheets>
  <externalReferences>
    <externalReference r:id="rId13"/>
  </externalReferences>
  <definedNames>
    <definedName name="_xlnm.Print_Area" localSheetId="2">種目別成績表!$A$1:$EE$48</definedName>
    <definedName name="_xlnm.Print_Area" localSheetId="1">総合競技!$A$1:$BM$44</definedName>
    <definedName name="_xlnm.Print_Area" localSheetId="0">日本一成績表!$B$1:$N$31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4" l="1"/>
  <c r="I9" i="24" s="1"/>
  <c r="AJ1036" i="24"/>
  <c r="AF1036" i="24"/>
  <c r="Z1036" i="24"/>
  <c r="A1036" i="24"/>
  <c r="AJ1035" i="24"/>
  <c r="AF1035" i="24"/>
  <c r="Z1035" i="24"/>
  <c r="A1035" i="24"/>
  <c r="AJ1034" i="24"/>
  <c r="AF1034" i="24"/>
  <c r="Z1034" i="24"/>
  <c r="A1034" i="24"/>
  <c r="AJ1033" i="24"/>
  <c r="AF1033" i="24"/>
  <c r="Z1033" i="24"/>
  <c r="A1033" i="24"/>
  <c r="AJ1032" i="24"/>
  <c r="AF1032" i="24"/>
  <c r="Z1032" i="24"/>
  <c r="A1032" i="24"/>
  <c r="AJ1031" i="24"/>
  <c r="AF1031" i="24"/>
  <c r="Z1031" i="24"/>
  <c r="A1031" i="24"/>
  <c r="AJ1030" i="24"/>
  <c r="AF1030" i="24"/>
  <c r="Z1030" i="24"/>
  <c r="A1030" i="24"/>
  <c r="AJ1029" i="24"/>
  <c r="AF1029" i="24"/>
  <c r="Z1029" i="24"/>
  <c r="A1029" i="24"/>
  <c r="AJ1028" i="24"/>
  <c r="AF1028" i="24"/>
  <c r="Z1028" i="24"/>
  <c r="A1028" i="24"/>
  <c r="AJ1027" i="24"/>
  <c r="AF1027" i="24"/>
  <c r="Z1027" i="24"/>
  <c r="A1027" i="24"/>
  <c r="AJ1026" i="24"/>
  <c r="AF1026" i="24"/>
  <c r="Z1026" i="24"/>
  <c r="A1026" i="24"/>
  <c r="AJ1025" i="24"/>
  <c r="AF1025" i="24"/>
  <c r="Z1025" i="24"/>
  <c r="A1025" i="24"/>
  <c r="AJ1024" i="24"/>
  <c r="AF1024" i="24"/>
  <c r="Z1024" i="24"/>
  <c r="A1024" i="24"/>
  <c r="AJ1023" i="24"/>
  <c r="AF1023" i="24"/>
  <c r="Z1023" i="24"/>
  <c r="A1023" i="24"/>
  <c r="AJ1022" i="24"/>
  <c r="AF1022" i="24"/>
  <c r="Z1022" i="24"/>
  <c r="A1022" i="24"/>
  <c r="AJ1021" i="24"/>
  <c r="AF1021" i="24"/>
  <c r="Z1021" i="24"/>
  <c r="A1021" i="24"/>
  <c r="AJ1020" i="24"/>
  <c r="AF1020" i="24"/>
  <c r="Z1020" i="24"/>
  <c r="A1020" i="24"/>
  <c r="AJ1019" i="24"/>
  <c r="AF1019" i="24"/>
  <c r="Z1019" i="24"/>
  <c r="A1019" i="24"/>
  <c r="AJ1018" i="24"/>
  <c r="AF1018" i="24"/>
  <c r="Z1018" i="24"/>
  <c r="A1018" i="24"/>
  <c r="AJ1017" i="24"/>
  <c r="AF1017" i="24"/>
  <c r="Z1017" i="24"/>
  <c r="A1017" i="24"/>
  <c r="AJ1016" i="24"/>
  <c r="AF1016" i="24"/>
  <c r="Z1016" i="24"/>
  <c r="A1016" i="24"/>
  <c r="AJ1015" i="24"/>
  <c r="AF1015" i="24"/>
  <c r="Z1015" i="24"/>
  <c r="A1015" i="24"/>
  <c r="AJ1014" i="24"/>
  <c r="AF1014" i="24"/>
  <c r="Z1014" i="24"/>
  <c r="A1014" i="24"/>
  <c r="AJ1013" i="24"/>
  <c r="AF1013" i="24"/>
  <c r="Z1013" i="24"/>
  <c r="A1013" i="24"/>
  <c r="AJ1012" i="24"/>
  <c r="AF1012" i="24"/>
  <c r="Z1012" i="24"/>
  <c r="A1012" i="24"/>
  <c r="AJ1011" i="24"/>
  <c r="AF1011" i="24"/>
  <c r="Z1011" i="24"/>
  <c r="A1011" i="24"/>
  <c r="AJ1010" i="24"/>
  <c r="AF1010" i="24"/>
  <c r="Z1010" i="24"/>
  <c r="A1010" i="24"/>
  <c r="AJ1009" i="24"/>
  <c r="AF1009" i="24"/>
  <c r="Z1009" i="24"/>
  <c r="A1009" i="24"/>
  <c r="AJ1008" i="24"/>
  <c r="AF1008" i="24"/>
  <c r="Z1008" i="24"/>
  <c r="A1008" i="24"/>
  <c r="AJ1007" i="24"/>
  <c r="AF1007" i="24"/>
  <c r="Z1007" i="24"/>
  <c r="A1007" i="24"/>
  <c r="AJ1006" i="24"/>
  <c r="AF1006" i="24"/>
  <c r="Z1006" i="24"/>
  <c r="A1006" i="24"/>
  <c r="AJ1005" i="24"/>
  <c r="AF1005" i="24"/>
  <c r="Z1005" i="24"/>
  <c r="A1005" i="24"/>
  <c r="AJ1004" i="24"/>
  <c r="AF1004" i="24"/>
  <c r="Z1004" i="24"/>
  <c r="A1004" i="24"/>
  <c r="AJ1003" i="24"/>
  <c r="AF1003" i="24"/>
  <c r="Z1003" i="24"/>
  <c r="A1003" i="24"/>
  <c r="AJ1002" i="24"/>
  <c r="AF1002" i="24"/>
  <c r="Z1002" i="24"/>
  <c r="A1002" i="24"/>
  <c r="AJ1001" i="24"/>
  <c r="AF1001" i="24"/>
  <c r="Z1001" i="24"/>
  <c r="A1001" i="24"/>
  <c r="AJ1000" i="24"/>
  <c r="AF1000" i="24"/>
  <c r="Z1000" i="24"/>
  <c r="A1000" i="24"/>
  <c r="AJ999" i="24"/>
  <c r="AF999" i="24"/>
  <c r="Z999" i="24"/>
  <c r="A999" i="24"/>
  <c r="AJ998" i="24"/>
  <c r="AF998" i="24"/>
  <c r="Z998" i="24"/>
  <c r="A998" i="24"/>
  <c r="AJ997" i="24"/>
  <c r="AF997" i="24"/>
  <c r="Z997" i="24"/>
  <c r="A997" i="24"/>
  <c r="AJ996" i="24"/>
  <c r="AF996" i="24"/>
  <c r="Z996" i="24"/>
  <c r="A996" i="24"/>
  <c r="AJ995" i="24"/>
  <c r="AF995" i="24"/>
  <c r="Z995" i="24"/>
  <c r="A995" i="24"/>
  <c r="AJ994" i="24"/>
  <c r="AF994" i="24"/>
  <c r="Z994" i="24"/>
  <c r="A994" i="24"/>
  <c r="AJ993" i="24"/>
  <c r="AF993" i="24"/>
  <c r="Z993" i="24"/>
  <c r="A993" i="24"/>
  <c r="AJ992" i="24"/>
  <c r="AF992" i="24"/>
  <c r="Z992" i="24"/>
  <c r="A992" i="24"/>
  <c r="AJ991" i="24"/>
  <c r="AF991" i="24"/>
  <c r="Z991" i="24"/>
  <c r="A991" i="24"/>
  <c r="AJ990" i="24"/>
  <c r="AF990" i="24"/>
  <c r="Z990" i="24"/>
  <c r="A990" i="24"/>
  <c r="AJ989" i="24"/>
  <c r="AF989" i="24"/>
  <c r="Z989" i="24"/>
  <c r="A989" i="24"/>
  <c r="AJ988" i="24"/>
  <c r="AF988" i="24"/>
  <c r="Z988" i="24"/>
  <c r="A988" i="24"/>
  <c r="AJ987" i="24"/>
  <c r="AF987" i="24"/>
  <c r="Z987" i="24"/>
  <c r="A987" i="24"/>
  <c r="AJ986" i="24"/>
  <c r="AF986" i="24"/>
  <c r="Z986" i="24"/>
  <c r="A986" i="24"/>
  <c r="AJ985" i="24"/>
  <c r="AF985" i="24"/>
  <c r="Z985" i="24"/>
  <c r="A985" i="24"/>
  <c r="AJ984" i="24"/>
  <c r="AF984" i="24"/>
  <c r="Z984" i="24"/>
  <c r="A984" i="24"/>
  <c r="AJ983" i="24"/>
  <c r="AF983" i="24"/>
  <c r="Z983" i="24"/>
  <c r="A983" i="24"/>
  <c r="AJ982" i="24"/>
  <c r="AF982" i="24"/>
  <c r="Z982" i="24"/>
  <c r="A982" i="24"/>
  <c r="AJ981" i="24"/>
  <c r="AF981" i="24"/>
  <c r="Z981" i="24"/>
  <c r="A981" i="24"/>
  <c r="AJ980" i="24"/>
  <c r="AF980" i="24"/>
  <c r="Z980" i="24"/>
  <c r="A980" i="24"/>
  <c r="AJ979" i="24"/>
  <c r="AF979" i="24"/>
  <c r="Z979" i="24"/>
  <c r="A979" i="24"/>
  <c r="AJ978" i="24"/>
  <c r="AF978" i="24"/>
  <c r="Z978" i="24"/>
  <c r="A978" i="24"/>
  <c r="AJ977" i="24"/>
  <c r="AF977" i="24"/>
  <c r="Z977" i="24"/>
  <c r="A977" i="24"/>
  <c r="AJ976" i="24"/>
  <c r="AF976" i="24"/>
  <c r="Z976" i="24"/>
  <c r="A976" i="24"/>
  <c r="AJ975" i="24"/>
  <c r="AF975" i="24"/>
  <c r="Z975" i="24"/>
  <c r="A975" i="24"/>
  <c r="AJ974" i="24"/>
  <c r="AF974" i="24"/>
  <c r="Z974" i="24"/>
  <c r="A974" i="24"/>
  <c r="AJ973" i="24"/>
  <c r="AF973" i="24"/>
  <c r="Z973" i="24"/>
  <c r="A973" i="24"/>
  <c r="AJ972" i="24"/>
  <c r="AF972" i="24"/>
  <c r="Z972" i="24"/>
  <c r="A972" i="24"/>
  <c r="AJ971" i="24"/>
  <c r="AF971" i="24"/>
  <c r="Z971" i="24"/>
  <c r="A971" i="24"/>
  <c r="AJ970" i="24"/>
  <c r="AF970" i="24"/>
  <c r="Z970" i="24"/>
  <c r="A970" i="24"/>
  <c r="AJ969" i="24"/>
  <c r="AF969" i="24"/>
  <c r="Z969" i="24"/>
  <c r="A969" i="24"/>
  <c r="AJ968" i="24"/>
  <c r="AF968" i="24"/>
  <c r="Z968" i="24"/>
  <c r="A968" i="24"/>
  <c r="AJ967" i="24"/>
  <c r="AF967" i="24"/>
  <c r="Z967" i="24"/>
  <c r="A967" i="24"/>
  <c r="AJ966" i="24"/>
  <c r="AF966" i="24"/>
  <c r="Z966" i="24"/>
  <c r="A966" i="24"/>
  <c r="AJ965" i="24"/>
  <c r="AF965" i="24"/>
  <c r="Z965" i="24"/>
  <c r="A965" i="24"/>
  <c r="AJ964" i="24"/>
  <c r="AF964" i="24"/>
  <c r="Z964" i="24"/>
  <c r="A964" i="24"/>
  <c r="AJ963" i="24"/>
  <c r="AF963" i="24"/>
  <c r="Z963" i="24"/>
  <c r="A963" i="24"/>
  <c r="AJ962" i="24"/>
  <c r="AF962" i="24"/>
  <c r="Z962" i="24"/>
  <c r="A962" i="24"/>
  <c r="AJ961" i="24"/>
  <c r="AF961" i="24"/>
  <c r="Z961" i="24"/>
  <c r="A961" i="24"/>
  <c r="AJ960" i="24"/>
  <c r="AF960" i="24"/>
  <c r="Z960" i="24"/>
  <c r="A960" i="24"/>
  <c r="AJ959" i="24"/>
  <c r="AF959" i="24"/>
  <c r="Z959" i="24"/>
  <c r="A959" i="24"/>
  <c r="AJ958" i="24"/>
  <c r="AF958" i="24"/>
  <c r="Z958" i="24"/>
  <c r="A958" i="24"/>
  <c r="AJ957" i="24"/>
  <c r="AF957" i="24"/>
  <c r="Z957" i="24"/>
  <c r="A957" i="24"/>
  <c r="AJ956" i="24"/>
  <c r="AF956" i="24"/>
  <c r="Z956" i="24"/>
  <c r="A956" i="24"/>
  <c r="AJ955" i="24"/>
  <c r="AF955" i="24"/>
  <c r="Z955" i="24"/>
  <c r="A955" i="24"/>
  <c r="AJ954" i="24"/>
  <c r="AF954" i="24"/>
  <c r="Z954" i="24"/>
  <c r="A954" i="24"/>
  <c r="AJ953" i="24"/>
  <c r="AF953" i="24"/>
  <c r="Z953" i="24"/>
  <c r="A953" i="24"/>
  <c r="AJ952" i="24"/>
  <c r="AF952" i="24"/>
  <c r="Z952" i="24"/>
  <c r="A952" i="24"/>
  <c r="AJ951" i="24"/>
  <c r="AF951" i="24"/>
  <c r="Z951" i="24"/>
  <c r="A951" i="24"/>
  <c r="AJ950" i="24"/>
  <c r="AF950" i="24"/>
  <c r="Z950" i="24"/>
  <c r="A950" i="24"/>
  <c r="AJ949" i="24"/>
  <c r="AF949" i="24"/>
  <c r="Z949" i="24"/>
  <c r="A949" i="24"/>
  <c r="AJ948" i="24"/>
  <c r="AF948" i="24"/>
  <c r="Z948" i="24"/>
  <c r="A948" i="24"/>
  <c r="AJ947" i="24"/>
  <c r="AF947" i="24"/>
  <c r="Z947" i="24"/>
  <c r="A947" i="24"/>
  <c r="AJ946" i="24"/>
  <c r="AF946" i="24"/>
  <c r="Z946" i="24"/>
  <c r="A946" i="24"/>
  <c r="AJ945" i="24"/>
  <c r="AF945" i="24"/>
  <c r="Z945" i="24"/>
  <c r="A945" i="24"/>
  <c r="AJ944" i="24"/>
  <c r="AF944" i="24"/>
  <c r="Z944" i="24"/>
  <c r="A944" i="24"/>
  <c r="AJ943" i="24"/>
  <c r="AF943" i="24"/>
  <c r="Z943" i="24"/>
  <c r="A943" i="24"/>
  <c r="AJ942" i="24"/>
  <c r="AF942" i="24"/>
  <c r="Z942" i="24"/>
  <c r="A942" i="24"/>
  <c r="AJ941" i="24"/>
  <c r="AF941" i="24"/>
  <c r="Z941" i="24"/>
  <c r="A941" i="24"/>
  <c r="AJ940" i="24"/>
  <c r="AF940" i="24"/>
  <c r="Z940" i="24"/>
  <c r="A940" i="24"/>
  <c r="AJ939" i="24"/>
  <c r="AF939" i="24"/>
  <c r="Z939" i="24"/>
  <c r="A939" i="24"/>
  <c r="AJ938" i="24"/>
  <c r="AF938" i="24"/>
  <c r="Z938" i="24"/>
  <c r="A938" i="24"/>
  <c r="AJ937" i="24"/>
  <c r="AF937" i="24"/>
  <c r="Z937" i="24"/>
  <c r="A937" i="24"/>
  <c r="AJ936" i="24"/>
  <c r="AF936" i="24"/>
  <c r="Z936" i="24"/>
  <c r="A936" i="24"/>
  <c r="AJ935" i="24"/>
  <c r="AF935" i="24"/>
  <c r="Z935" i="24"/>
  <c r="A935" i="24"/>
  <c r="AJ934" i="24"/>
  <c r="AF934" i="24"/>
  <c r="Z934" i="24"/>
  <c r="A934" i="24"/>
  <c r="AJ933" i="24"/>
  <c r="AF933" i="24"/>
  <c r="Z933" i="24"/>
  <c r="A933" i="24"/>
  <c r="AJ932" i="24"/>
  <c r="AF932" i="24"/>
  <c r="Z932" i="24"/>
  <c r="A932" i="24"/>
  <c r="AJ931" i="24"/>
  <c r="AF931" i="24"/>
  <c r="Z931" i="24"/>
  <c r="A931" i="24"/>
  <c r="AJ930" i="24"/>
  <c r="AF930" i="24"/>
  <c r="Z930" i="24"/>
  <c r="A930" i="24"/>
  <c r="AJ929" i="24"/>
  <c r="AF929" i="24"/>
  <c r="Z929" i="24"/>
  <c r="A929" i="24"/>
  <c r="AJ928" i="24"/>
  <c r="AF928" i="24"/>
  <c r="Z928" i="24"/>
  <c r="A928" i="24"/>
  <c r="AJ927" i="24"/>
  <c r="AF927" i="24"/>
  <c r="Z927" i="24"/>
  <c r="A927" i="24"/>
  <c r="AJ926" i="24"/>
  <c r="AF926" i="24"/>
  <c r="Z926" i="24"/>
  <c r="A926" i="24"/>
  <c r="AJ925" i="24"/>
  <c r="AF925" i="24"/>
  <c r="Z925" i="24"/>
  <c r="A925" i="24"/>
  <c r="AJ924" i="24"/>
  <c r="AF924" i="24"/>
  <c r="Z924" i="24"/>
  <c r="A924" i="24"/>
  <c r="AJ923" i="24"/>
  <c r="AF923" i="24"/>
  <c r="Z923" i="24"/>
  <c r="A923" i="24"/>
  <c r="AJ922" i="24"/>
  <c r="AF922" i="24"/>
  <c r="Z922" i="24"/>
  <c r="A922" i="24"/>
  <c r="AJ921" i="24"/>
  <c r="AF921" i="24"/>
  <c r="Z921" i="24"/>
  <c r="A921" i="24"/>
  <c r="AJ920" i="24"/>
  <c r="AF920" i="24"/>
  <c r="Z920" i="24"/>
  <c r="A920" i="24"/>
  <c r="AJ919" i="24"/>
  <c r="AF919" i="24"/>
  <c r="Z919" i="24"/>
  <c r="A919" i="24"/>
  <c r="AJ918" i="24"/>
  <c r="AF918" i="24"/>
  <c r="Z918" i="24"/>
  <c r="A918" i="24"/>
  <c r="AJ917" i="24"/>
  <c r="AF917" i="24"/>
  <c r="Z917" i="24"/>
  <c r="A917" i="24"/>
  <c r="AJ916" i="24"/>
  <c r="AF916" i="24"/>
  <c r="Z916" i="24"/>
  <c r="A916" i="24"/>
  <c r="AJ915" i="24"/>
  <c r="AF915" i="24"/>
  <c r="Z915" i="24"/>
  <c r="A915" i="24"/>
  <c r="AJ914" i="24"/>
  <c r="AF914" i="24"/>
  <c r="Z914" i="24"/>
  <c r="A914" i="24"/>
  <c r="AJ913" i="24"/>
  <c r="AF913" i="24"/>
  <c r="Z913" i="24"/>
  <c r="A913" i="24"/>
  <c r="AJ912" i="24"/>
  <c r="AF912" i="24"/>
  <c r="Z912" i="24"/>
  <c r="A912" i="24"/>
  <c r="AJ911" i="24"/>
  <c r="AF911" i="24"/>
  <c r="Z911" i="24"/>
  <c r="A911" i="24"/>
  <c r="AJ910" i="24"/>
  <c r="AF910" i="24"/>
  <c r="Z910" i="24"/>
  <c r="A910" i="24"/>
  <c r="AJ909" i="24"/>
  <c r="AF909" i="24"/>
  <c r="Z909" i="24"/>
  <c r="A909" i="24"/>
  <c r="AJ908" i="24"/>
  <c r="AF908" i="24"/>
  <c r="Z908" i="24"/>
  <c r="A908" i="24"/>
  <c r="AJ907" i="24"/>
  <c r="AF907" i="24"/>
  <c r="Z907" i="24"/>
  <c r="A907" i="24"/>
  <c r="AJ906" i="24"/>
  <c r="AF906" i="24"/>
  <c r="Z906" i="24"/>
  <c r="A906" i="24"/>
  <c r="AJ905" i="24"/>
  <c r="AF905" i="24"/>
  <c r="Z905" i="24"/>
  <c r="A905" i="24"/>
  <c r="AJ904" i="24"/>
  <c r="AF904" i="24"/>
  <c r="Z904" i="24"/>
  <c r="A904" i="24"/>
  <c r="AJ903" i="24"/>
  <c r="AF903" i="24"/>
  <c r="Z903" i="24"/>
  <c r="A903" i="24"/>
  <c r="AJ902" i="24"/>
  <c r="AF902" i="24"/>
  <c r="Z902" i="24"/>
  <c r="A902" i="24"/>
  <c r="AJ901" i="24"/>
  <c r="AF901" i="24"/>
  <c r="Z901" i="24"/>
  <c r="A901" i="24"/>
  <c r="AJ900" i="24"/>
  <c r="AF900" i="24"/>
  <c r="Z900" i="24"/>
  <c r="A900" i="24"/>
  <c r="AJ899" i="24"/>
  <c r="AF899" i="24"/>
  <c r="Z899" i="24"/>
  <c r="A899" i="24"/>
  <c r="AJ898" i="24"/>
  <c r="AF898" i="24"/>
  <c r="Z898" i="24"/>
  <c r="A898" i="24"/>
  <c r="AJ897" i="24"/>
  <c r="AF897" i="24"/>
  <c r="Z897" i="24"/>
  <c r="A897" i="24"/>
  <c r="AJ896" i="24"/>
  <c r="AF896" i="24"/>
  <c r="Z896" i="24"/>
  <c r="A896" i="24"/>
  <c r="AJ895" i="24"/>
  <c r="AF895" i="24"/>
  <c r="Z895" i="24"/>
  <c r="A895" i="24"/>
  <c r="AJ894" i="24"/>
  <c r="AF894" i="24"/>
  <c r="Z894" i="24"/>
  <c r="A894" i="24"/>
  <c r="AJ893" i="24"/>
  <c r="AF893" i="24"/>
  <c r="Z893" i="24"/>
  <c r="A893" i="24"/>
  <c r="AJ892" i="24"/>
  <c r="AF892" i="24"/>
  <c r="Z892" i="24"/>
  <c r="A892" i="24"/>
  <c r="AJ891" i="24"/>
  <c r="AF891" i="24"/>
  <c r="Z891" i="24"/>
  <c r="A891" i="24"/>
  <c r="AJ890" i="24"/>
  <c r="AF890" i="24"/>
  <c r="Z890" i="24"/>
  <c r="A890" i="24"/>
  <c r="AJ889" i="24"/>
  <c r="AF889" i="24"/>
  <c r="Z889" i="24"/>
  <c r="A889" i="24"/>
  <c r="AJ888" i="24"/>
  <c r="AF888" i="24"/>
  <c r="Z888" i="24"/>
  <c r="A888" i="24"/>
  <c r="Z20" i="24"/>
  <c r="Z21" i="24"/>
  <c r="Z22" i="24"/>
  <c r="Z23" i="24"/>
  <c r="Z24" i="24"/>
  <c r="Z25" i="24"/>
  <c r="Z26" i="24"/>
  <c r="Z27" i="24"/>
  <c r="Z28" i="24"/>
  <c r="Z29" i="24"/>
  <c r="Z30" i="24"/>
  <c r="Z31" i="24"/>
  <c r="Z32" i="24"/>
  <c r="Z33" i="24"/>
  <c r="Z34" i="24"/>
  <c r="Z35" i="24"/>
  <c r="Z36" i="24"/>
  <c r="Z37" i="24"/>
  <c r="Z38" i="24"/>
  <c r="Z39" i="24"/>
  <c r="Z40" i="24"/>
  <c r="Z41" i="24"/>
  <c r="Z42" i="24"/>
  <c r="Z43" i="24"/>
  <c r="Z44" i="24"/>
  <c r="Z45" i="24"/>
  <c r="Z46" i="24"/>
  <c r="Z47" i="24"/>
  <c r="Z48" i="24"/>
  <c r="Z49" i="24"/>
  <c r="Z50" i="24"/>
  <c r="Z51" i="24"/>
  <c r="Z52" i="24"/>
  <c r="Z53" i="24"/>
  <c r="Z54" i="24"/>
  <c r="Z55" i="24"/>
  <c r="Z56" i="24"/>
  <c r="Z57" i="24"/>
  <c r="Z58" i="24"/>
  <c r="Z59" i="24"/>
  <c r="Z60" i="24"/>
  <c r="Z61" i="24"/>
  <c r="Z62" i="24"/>
  <c r="Z63" i="24"/>
  <c r="Z64" i="24"/>
  <c r="Z65" i="24"/>
  <c r="Z66" i="24"/>
  <c r="Z67" i="24"/>
  <c r="Z68" i="24"/>
  <c r="Z69" i="24"/>
  <c r="Z70" i="24"/>
  <c r="Z71" i="24"/>
  <c r="Z72" i="24"/>
  <c r="Z73" i="24"/>
  <c r="Z74" i="24"/>
  <c r="Z75" i="24"/>
  <c r="Z76" i="24"/>
  <c r="Z77" i="24"/>
  <c r="Z78" i="24"/>
  <c r="Z79" i="24"/>
  <c r="Z80" i="24"/>
  <c r="Z81" i="24"/>
  <c r="Z82" i="24"/>
  <c r="Z83" i="24"/>
  <c r="Z84" i="24"/>
  <c r="Z85" i="24"/>
  <c r="Z86" i="24"/>
  <c r="Z87" i="24"/>
  <c r="Z88" i="24"/>
  <c r="Z89" i="24"/>
  <c r="Z90" i="24"/>
  <c r="Z91" i="24"/>
  <c r="Z92" i="24"/>
  <c r="Z93" i="24"/>
  <c r="Z94" i="24"/>
  <c r="Z95" i="24"/>
  <c r="Z96" i="24"/>
  <c r="Z97" i="24"/>
  <c r="Z98" i="24"/>
  <c r="Z99" i="24"/>
  <c r="Z100" i="24"/>
  <c r="Z101" i="24"/>
  <c r="Z102" i="24"/>
  <c r="Z103" i="24"/>
  <c r="Z104" i="24"/>
  <c r="Z105" i="24"/>
  <c r="Z106" i="24"/>
  <c r="Z107" i="24"/>
  <c r="Z108" i="24"/>
  <c r="Z109" i="24"/>
  <c r="Z110" i="24"/>
  <c r="Z111" i="24"/>
  <c r="Z112" i="24"/>
  <c r="Z113" i="24"/>
  <c r="Z114" i="24"/>
  <c r="Z115" i="24"/>
  <c r="Z116" i="24"/>
  <c r="Z117" i="24"/>
  <c r="Z118" i="24"/>
  <c r="Z119" i="24"/>
  <c r="Z120" i="24"/>
  <c r="Z121" i="24"/>
  <c r="Z122" i="24"/>
  <c r="Z123" i="24"/>
  <c r="Z124" i="24"/>
  <c r="Z125" i="24"/>
  <c r="Z126" i="24"/>
  <c r="Z127" i="24"/>
  <c r="Z128" i="24"/>
  <c r="Z129" i="24"/>
  <c r="Z130" i="24"/>
  <c r="Z131" i="24"/>
  <c r="Z132" i="24"/>
  <c r="Z133" i="24"/>
  <c r="Z134" i="24"/>
  <c r="Z135" i="24"/>
  <c r="Z136" i="24"/>
  <c r="Z137" i="24"/>
  <c r="Z138" i="24"/>
  <c r="Z139" i="24"/>
  <c r="Z140" i="24"/>
  <c r="Z141" i="24"/>
  <c r="Z142" i="24"/>
  <c r="Z143" i="24"/>
  <c r="Z144" i="24"/>
  <c r="Z145" i="24"/>
  <c r="Z146" i="24"/>
  <c r="Z147" i="24"/>
  <c r="Z148" i="24"/>
  <c r="Z149" i="24"/>
  <c r="Z150" i="24"/>
  <c r="Z151" i="24"/>
  <c r="Z152" i="24"/>
  <c r="Z153" i="24"/>
  <c r="Z154" i="24"/>
  <c r="Z155" i="24"/>
  <c r="Z156" i="24"/>
  <c r="Z157" i="24"/>
  <c r="Z158" i="24"/>
  <c r="Z159" i="24"/>
  <c r="Z160" i="24"/>
  <c r="Z161" i="24"/>
  <c r="Z162" i="24"/>
  <c r="Z163" i="24"/>
  <c r="Z164" i="24"/>
  <c r="Z165" i="24"/>
  <c r="Z166" i="24"/>
  <c r="Z167" i="24"/>
  <c r="Z168" i="24"/>
  <c r="Z169" i="24"/>
  <c r="Z170" i="24"/>
  <c r="Z171" i="24"/>
  <c r="Z172" i="24"/>
  <c r="Z173" i="24"/>
  <c r="Z174" i="24"/>
  <c r="Z175" i="24"/>
  <c r="Z176" i="24"/>
  <c r="Z177" i="24"/>
  <c r="Z178" i="24"/>
  <c r="Z179" i="24"/>
  <c r="Z180" i="24"/>
  <c r="Z181" i="24"/>
  <c r="Z182" i="24"/>
  <c r="Z183" i="24"/>
  <c r="Z184" i="24"/>
  <c r="Z185" i="24"/>
  <c r="Z186" i="24"/>
  <c r="Z187" i="24"/>
  <c r="Z188" i="24"/>
  <c r="Z189" i="24"/>
  <c r="Z190" i="24"/>
  <c r="Z191" i="24"/>
  <c r="Z192" i="24"/>
  <c r="Z193" i="24"/>
  <c r="Z194" i="24"/>
  <c r="Z195" i="24"/>
  <c r="Z196" i="24"/>
  <c r="Z197" i="24"/>
  <c r="Z198" i="24"/>
  <c r="Z199" i="24"/>
  <c r="Z200" i="24"/>
  <c r="Z201" i="24"/>
  <c r="Z202" i="24"/>
  <c r="Z203" i="24"/>
  <c r="Z204" i="24"/>
  <c r="Z205" i="24"/>
  <c r="Z206" i="24"/>
  <c r="Z207" i="24"/>
  <c r="Z208" i="24"/>
  <c r="Z209" i="24"/>
  <c r="Z210" i="24"/>
  <c r="Z211" i="24"/>
  <c r="Z212" i="24"/>
  <c r="Z213" i="24"/>
  <c r="Z214" i="24"/>
  <c r="Z215" i="24"/>
  <c r="Z216" i="24"/>
  <c r="Z217" i="24"/>
  <c r="Z218" i="24"/>
  <c r="Z219" i="24"/>
  <c r="Z220" i="24"/>
  <c r="Z221" i="24"/>
  <c r="Z222" i="24"/>
  <c r="Z223" i="24"/>
  <c r="Z224" i="24"/>
  <c r="Z225" i="24"/>
  <c r="Z226" i="24"/>
  <c r="Z227" i="24"/>
  <c r="Z228" i="24"/>
  <c r="Z229" i="24"/>
  <c r="Z230" i="24"/>
  <c r="Z231" i="24"/>
  <c r="Z232" i="24"/>
  <c r="Z233" i="24"/>
  <c r="Z234" i="24"/>
  <c r="Z235" i="24"/>
  <c r="Z236" i="24"/>
  <c r="Z237" i="24"/>
  <c r="Z238" i="24"/>
  <c r="Z239" i="24"/>
  <c r="Z240" i="24"/>
  <c r="Z241" i="24"/>
  <c r="Z242" i="24"/>
  <c r="Z243" i="24"/>
  <c r="Z244" i="24"/>
  <c r="Z245" i="24"/>
  <c r="Z246" i="24"/>
  <c r="Z247" i="24"/>
  <c r="Z248" i="24"/>
  <c r="Z249" i="24"/>
  <c r="Z250" i="24"/>
  <c r="Z251" i="24"/>
  <c r="Z252" i="24"/>
  <c r="Z253" i="24"/>
  <c r="Z254" i="24"/>
  <c r="Z255" i="24"/>
  <c r="Z256" i="24"/>
  <c r="Z257" i="24"/>
  <c r="Z258" i="24"/>
  <c r="Z259" i="24"/>
  <c r="Z260" i="24"/>
  <c r="Z261" i="24"/>
  <c r="Z262" i="24"/>
  <c r="Z263" i="24"/>
  <c r="Z264" i="24"/>
  <c r="Z265" i="24"/>
  <c r="Z266" i="24"/>
  <c r="Z267" i="24"/>
  <c r="Z268" i="24"/>
  <c r="Z269" i="24"/>
  <c r="Z270" i="24"/>
  <c r="Z271" i="24"/>
  <c r="Z272" i="24"/>
  <c r="Z273" i="24"/>
  <c r="Z274" i="24"/>
  <c r="Z275" i="24"/>
  <c r="Z276" i="24"/>
  <c r="Z277" i="24"/>
  <c r="Z278" i="24"/>
  <c r="Z279" i="24"/>
  <c r="Z280" i="24"/>
  <c r="Z281" i="24"/>
  <c r="Z282" i="24"/>
  <c r="Z283" i="24"/>
  <c r="Z284" i="24"/>
  <c r="Z285" i="24"/>
  <c r="Z286" i="24"/>
  <c r="Z287" i="24"/>
  <c r="Z288" i="24"/>
  <c r="Z289" i="24"/>
  <c r="Z290" i="24"/>
  <c r="Z291" i="24"/>
  <c r="Z292" i="24"/>
  <c r="Z293" i="24"/>
  <c r="Z294" i="24"/>
  <c r="Z295" i="24"/>
  <c r="Z296" i="24"/>
  <c r="Z297" i="24"/>
  <c r="Z298" i="24"/>
  <c r="Z299" i="24"/>
  <c r="Z300" i="24"/>
  <c r="Z301" i="24"/>
  <c r="Z302" i="24"/>
  <c r="Z303" i="24"/>
  <c r="Z304" i="24"/>
  <c r="Z305" i="24"/>
  <c r="Z306" i="24"/>
  <c r="Z307" i="24"/>
  <c r="Z308" i="24"/>
  <c r="Z309" i="24"/>
  <c r="Z310" i="24"/>
  <c r="Z311" i="24"/>
  <c r="Z312" i="24"/>
  <c r="Z313" i="24"/>
  <c r="Z314" i="24"/>
  <c r="Z315" i="24"/>
  <c r="Z316" i="24"/>
  <c r="Z317" i="24"/>
  <c r="Z318" i="24"/>
  <c r="Z319" i="24"/>
  <c r="Z320" i="24"/>
  <c r="Z321" i="24"/>
  <c r="Z322" i="24"/>
  <c r="Z323" i="24"/>
  <c r="Z324" i="24"/>
  <c r="Z325" i="24"/>
  <c r="Z326" i="24"/>
  <c r="Z327" i="24"/>
  <c r="Z328" i="24"/>
  <c r="Z329" i="24"/>
  <c r="Z330" i="24"/>
  <c r="Z331" i="24"/>
  <c r="Z332" i="24"/>
  <c r="Z333" i="24"/>
  <c r="Z334" i="24"/>
  <c r="Z335" i="24"/>
  <c r="Z336" i="24"/>
  <c r="Z337" i="24"/>
  <c r="Z338" i="24"/>
  <c r="Z339" i="24"/>
  <c r="Z340" i="24"/>
  <c r="Z341" i="24"/>
  <c r="Z342" i="24"/>
  <c r="Z343" i="24"/>
  <c r="Z344" i="24"/>
  <c r="Z345" i="24"/>
  <c r="Z346" i="24"/>
  <c r="Z347" i="24"/>
  <c r="Z348" i="24"/>
  <c r="Z349" i="24"/>
  <c r="Z350" i="24"/>
  <c r="Z351" i="24"/>
  <c r="Z352" i="24"/>
  <c r="Z353" i="24"/>
  <c r="Z354" i="24"/>
  <c r="Z355" i="24"/>
  <c r="Z356" i="24"/>
  <c r="Z357" i="24"/>
  <c r="Z358" i="24"/>
  <c r="Z359" i="24"/>
  <c r="Z360" i="24"/>
  <c r="Z361" i="24"/>
  <c r="Z362" i="24"/>
  <c r="Z363" i="24"/>
  <c r="Z364" i="24"/>
  <c r="Z365" i="24"/>
  <c r="Z366" i="24"/>
  <c r="Z367" i="24"/>
  <c r="Z368" i="24"/>
  <c r="Z369" i="24"/>
  <c r="Z370" i="24"/>
  <c r="Z371" i="24"/>
  <c r="Z372" i="24"/>
  <c r="Z373" i="24"/>
  <c r="Z374" i="24"/>
  <c r="Z375" i="24"/>
  <c r="Z376" i="24"/>
  <c r="Z377" i="24"/>
  <c r="Z378" i="24"/>
  <c r="Z379" i="24"/>
  <c r="Z380" i="24"/>
  <c r="Z381" i="24"/>
  <c r="Z382" i="24"/>
  <c r="Z383" i="24"/>
  <c r="Z384" i="24"/>
  <c r="Z385" i="24"/>
  <c r="Z386" i="24"/>
  <c r="Z387" i="24"/>
  <c r="Z388" i="24"/>
  <c r="Z389" i="24"/>
  <c r="Z390" i="24"/>
  <c r="Z391" i="24"/>
  <c r="Z392" i="24"/>
  <c r="Z393" i="24"/>
  <c r="Z394" i="24"/>
  <c r="Z395" i="24"/>
  <c r="Z396" i="24"/>
  <c r="Z397" i="24"/>
  <c r="Z398" i="24"/>
  <c r="Z399" i="24"/>
  <c r="Z400" i="24"/>
  <c r="Z401" i="24"/>
  <c r="Z402" i="24"/>
  <c r="Z403" i="24"/>
  <c r="Z404" i="24"/>
  <c r="Z405" i="24"/>
  <c r="Z406" i="24"/>
  <c r="Z407" i="24"/>
  <c r="Z408" i="24"/>
  <c r="Z409" i="24"/>
  <c r="Z410" i="24"/>
  <c r="Z411" i="24"/>
  <c r="Z412" i="24"/>
  <c r="Z413" i="24"/>
  <c r="Z414" i="24"/>
  <c r="Z415" i="24"/>
  <c r="Z416" i="24"/>
  <c r="Z417" i="24"/>
  <c r="Z418" i="24"/>
  <c r="Z419" i="24"/>
  <c r="Z420" i="24"/>
  <c r="Z421" i="24"/>
  <c r="Z422" i="24"/>
  <c r="Z423" i="24"/>
  <c r="Z424" i="24"/>
  <c r="Z425" i="24"/>
  <c r="Z426" i="24"/>
  <c r="Z427" i="24"/>
  <c r="Z428" i="24"/>
  <c r="Z429" i="24"/>
  <c r="Z430" i="24"/>
  <c r="Z431" i="24"/>
  <c r="Z432" i="24"/>
  <c r="Z433" i="24"/>
  <c r="Z434" i="24"/>
  <c r="Z435" i="24"/>
  <c r="Z436" i="24"/>
  <c r="Z437" i="24"/>
  <c r="Z438" i="24"/>
  <c r="Z439" i="24"/>
  <c r="Z440" i="24"/>
  <c r="Z441" i="24"/>
  <c r="Z442" i="24"/>
  <c r="Z443" i="24"/>
  <c r="Z444" i="24"/>
  <c r="Z445" i="24"/>
  <c r="Z446" i="24"/>
  <c r="Z447" i="24"/>
  <c r="Z448" i="24"/>
  <c r="Z449" i="24"/>
  <c r="Z450" i="24"/>
  <c r="Z451" i="24"/>
  <c r="Z452" i="24"/>
  <c r="Z453" i="24"/>
  <c r="Z454" i="24"/>
  <c r="Z455" i="24"/>
  <c r="Z456" i="24"/>
  <c r="Z457" i="24"/>
  <c r="Z458" i="24"/>
  <c r="Z459" i="24"/>
  <c r="Z460" i="24"/>
  <c r="Z461" i="24"/>
  <c r="Z462" i="24"/>
  <c r="Z463" i="24"/>
  <c r="Z464" i="24"/>
  <c r="Z465" i="24"/>
  <c r="Z466" i="24"/>
  <c r="Z467" i="24"/>
  <c r="Z468" i="24"/>
  <c r="Z469" i="24"/>
  <c r="Z470" i="24"/>
  <c r="Z471" i="24"/>
  <c r="Z472" i="24"/>
  <c r="Z473" i="24"/>
  <c r="Z474" i="24"/>
  <c r="Z475" i="24"/>
  <c r="Z476" i="24"/>
  <c r="Z477" i="24"/>
  <c r="Z478" i="24"/>
  <c r="Z479" i="24"/>
  <c r="Z480" i="24"/>
  <c r="Z481" i="24"/>
  <c r="Z482" i="24"/>
  <c r="Z483" i="24"/>
  <c r="Z484" i="24"/>
  <c r="Z485" i="24"/>
  <c r="Z486" i="24"/>
  <c r="Z487" i="24"/>
  <c r="Z488" i="24"/>
  <c r="Z489" i="24"/>
  <c r="Z490" i="24"/>
  <c r="Z491" i="24"/>
  <c r="Z492" i="24"/>
  <c r="Z493" i="24"/>
  <c r="Z494" i="24"/>
  <c r="Z495" i="24"/>
  <c r="Z496" i="24"/>
  <c r="Z497" i="24"/>
  <c r="Z498" i="24"/>
  <c r="Z499" i="24"/>
  <c r="Z500" i="24"/>
  <c r="Z501" i="24"/>
  <c r="Z502" i="24"/>
  <c r="Z503" i="24"/>
  <c r="Z504" i="24"/>
  <c r="Z505" i="24"/>
  <c r="Z506" i="24"/>
  <c r="Z507" i="24"/>
  <c r="Z508" i="24"/>
  <c r="Z509" i="24"/>
  <c r="Z510" i="24"/>
  <c r="Z511" i="24"/>
  <c r="Z512" i="24"/>
  <c r="Z513" i="24"/>
  <c r="Z514" i="24"/>
  <c r="Z515" i="24"/>
  <c r="Z516" i="24"/>
  <c r="Z517" i="24"/>
  <c r="Z518" i="24"/>
  <c r="Z519" i="24"/>
  <c r="Z520" i="24"/>
  <c r="Z521" i="24"/>
  <c r="Z522" i="24"/>
  <c r="Z523" i="24"/>
  <c r="Z524" i="24"/>
  <c r="Z525" i="24"/>
  <c r="Z526" i="24"/>
  <c r="Z527" i="24"/>
  <c r="Z528" i="24"/>
  <c r="Z529" i="24"/>
  <c r="Z530" i="24"/>
  <c r="Z531" i="24"/>
  <c r="Z532" i="24"/>
  <c r="Z533" i="24"/>
  <c r="Z534" i="24"/>
  <c r="Z535" i="24"/>
  <c r="Z536" i="24"/>
  <c r="Z537" i="24"/>
  <c r="Z538" i="24"/>
  <c r="Z539" i="24"/>
  <c r="Z540" i="24"/>
  <c r="Z541" i="24"/>
  <c r="Z542" i="24"/>
  <c r="Z543" i="24"/>
  <c r="Z544" i="24"/>
  <c r="Z545" i="24"/>
  <c r="Z546" i="24"/>
  <c r="Z547" i="24"/>
  <c r="Z548" i="24"/>
  <c r="Z549" i="24"/>
  <c r="Z550" i="24"/>
  <c r="Z551" i="24"/>
  <c r="Z552" i="24"/>
  <c r="Z553" i="24"/>
  <c r="Z554" i="24"/>
  <c r="Z555" i="24"/>
  <c r="Z556" i="24"/>
  <c r="Z557" i="24"/>
  <c r="Z558" i="24"/>
  <c r="Z559" i="24"/>
  <c r="Z560" i="24"/>
  <c r="Z561" i="24"/>
  <c r="Z562" i="24"/>
  <c r="Z563" i="24"/>
  <c r="Z564" i="24"/>
  <c r="Z565" i="24"/>
  <c r="Z566" i="24"/>
  <c r="Z567" i="24"/>
  <c r="Z568" i="24"/>
  <c r="Z569" i="24"/>
  <c r="Z570" i="24"/>
  <c r="Z571" i="24"/>
  <c r="Z572" i="24"/>
  <c r="Z573" i="24"/>
  <c r="Z574" i="24"/>
  <c r="Z575" i="24"/>
  <c r="Z576" i="24"/>
  <c r="Z577" i="24"/>
  <c r="Z578" i="24"/>
  <c r="Z579" i="24"/>
  <c r="Z580" i="24"/>
  <c r="Z581" i="24"/>
  <c r="Z582" i="24"/>
  <c r="Z583" i="24"/>
  <c r="Z584" i="24"/>
  <c r="Z585" i="24"/>
  <c r="Z586" i="24"/>
  <c r="Z587" i="24"/>
  <c r="Z588" i="24"/>
  <c r="Z589" i="24"/>
  <c r="Z590" i="24"/>
  <c r="Z591" i="24"/>
  <c r="Z592" i="24"/>
  <c r="Z593" i="24"/>
  <c r="Z594" i="24"/>
  <c r="Z595" i="24"/>
  <c r="Z596" i="24"/>
  <c r="Z597" i="24"/>
  <c r="Z598" i="24"/>
  <c r="Z599" i="24"/>
  <c r="Z600" i="24"/>
  <c r="Z601" i="24"/>
  <c r="Z602" i="24"/>
  <c r="Z603" i="24"/>
  <c r="Z604" i="24"/>
  <c r="Z605" i="24"/>
  <c r="Z606" i="24"/>
  <c r="Z607" i="24"/>
  <c r="Z608" i="24"/>
  <c r="Z609" i="24"/>
  <c r="Z610" i="24"/>
  <c r="Z611" i="24"/>
  <c r="Z612" i="24"/>
  <c r="Z613" i="24"/>
  <c r="Z614" i="24"/>
  <c r="Z615" i="24"/>
  <c r="Z616" i="24"/>
  <c r="Z617" i="24"/>
  <c r="Z618" i="24"/>
  <c r="Z619" i="24"/>
  <c r="Z620" i="24"/>
  <c r="Z621" i="24"/>
  <c r="Z622" i="24"/>
  <c r="Z623" i="24"/>
  <c r="Z624" i="24"/>
  <c r="Z625" i="24"/>
  <c r="Z626" i="24"/>
  <c r="Z627" i="24"/>
  <c r="Z628" i="24"/>
  <c r="Z629" i="24"/>
  <c r="Z630" i="24"/>
  <c r="Z631" i="24"/>
  <c r="Z632" i="24"/>
  <c r="Z633" i="24"/>
  <c r="Z634" i="24"/>
  <c r="Z635" i="24"/>
  <c r="Z636" i="24"/>
  <c r="Z637" i="24"/>
  <c r="Z638" i="24"/>
  <c r="Z639" i="24"/>
  <c r="Z640" i="24"/>
  <c r="Z641" i="24"/>
  <c r="Z642" i="24"/>
  <c r="Z643" i="24"/>
  <c r="Z644" i="24"/>
  <c r="Z645" i="24"/>
  <c r="Z646" i="24"/>
  <c r="Z647" i="24"/>
  <c r="Z648" i="24"/>
  <c r="Z649" i="24"/>
  <c r="Z650" i="24"/>
  <c r="Z651" i="24"/>
  <c r="Z652" i="24"/>
  <c r="Z653" i="24"/>
  <c r="Z654" i="24"/>
  <c r="Z655" i="24"/>
  <c r="Z656" i="24"/>
  <c r="Z657" i="24"/>
  <c r="Z658" i="24"/>
  <c r="Z659" i="24"/>
  <c r="Z660" i="24"/>
  <c r="Z661" i="24"/>
  <c r="Z662" i="24"/>
  <c r="Z663" i="24"/>
  <c r="Z664" i="24"/>
  <c r="Z665" i="24"/>
  <c r="Z666" i="24"/>
  <c r="Z667" i="24"/>
  <c r="Z668" i="24"/>
  <c r="Z669" i="24"/>
  <c r="Z670" i="24"/>
  <c r="Z671" i="24"/>
  <c r="Z672" i="24"/>
  <c r="Z673" i="24"/>
  <c r="Z674" i="24"/>
  <c r="Z675" i="24"/>
  <c r="Z676" i="24"/>
  <c r="Z677" i="24"/>
  <c r="Z678" i="24"/>
  <c r="Z679" i="24"/>
  <c r="Z680" i="24"/>
  <c r="Z681" i="24"/>
  <c r="Z682" i="24"/>
  <c r="Z683" i="24"/>
  <c r="Z684" i="24"/>
  <c r="Z685" i="24"/>
  <c r="Z686" i="24"/>
  <c r="Z687" i="24"/>
  <c r="Z688" i="24"/>
  <c r="Z689" i="24"/>
  <c r="Z690" i="24"/>
  <c r="Z691" i="24"/>
  <c r="Z692" i="24"/>
  <c r="Z693" i="24"/>
  <c r="Z694" i="24"/>
  <c r="Z695" i="24"/>
  <c r="Z696" i="24"/>
  <c r="Z697" i="24"/>
  <c r="Z698" i="24"/>
  <c r="Z699" i="24"/>
  <c r="Z700" i="24"/>
  <c r="Z701" i="24"/>
  <c r="Z702" i="24"/>
  <c r="Z703" i="24"/>
  <c r="Z704" i="24"/>
  <c r="Z705" i="24"/>
  <c r="Z706" i="24"/>
  <c r="Z707" i="24"/>
  <c r="Z708" i="24"/>
  <c r="Z709" i="24"/>
  <c r="Z710" i="24"/>
  <c r="Z711" i="24"/>
  <c r="Z712" i="24"/>
  <c r="Z713" i="24"/>
  <c r="Z714" i="24"/>
  <c r="Z715" i="24"/>
  <c r="Z716" i="24"/>
  <c r="Z717" i="24"/>
  <c r="Z718" i="24"/>
  <c r="Z719" i="24"/>
  <c r="Z720" i="24"/>
  <c r="Z721" i="24"/>
  <c r="Z722" i="24"/>
  <c r="Z723" i="24"/>
  <c r="Z724" i="24"/>
  <c r="Z725" i="24"/>
  <c r="Z726" i="24"/>
  <c r="Z727" i="24"/>
  <c r="Z728" i="24"/>
  <c r="Z729" i="24"/>
  <c r="Z730" i="24"/>
  <c r="Z731" i="24"/>
  <c r="Z732" i="24"/>
  <c r="Z733" i="24"/>
  <c r="Z734" i="24"/>
  <c r="Z735" i="24"/>
  <c r="Z736" i="24"/>
  <c r="Z737" i="24"/>
  <c r="Z738" i="24"/>
  <c r="Z739" i="24"/>
  <c r="Z740" i="24"/>
  <c r="Z741" i="24"/>
  <c r="Z742" i="24"/>
  <c r="Z743" i="24"/>
  <c r="Z744" i="24"/>
  <c r="Z745" i="24"/>
  <c r="Z746" i="24"/>
  <c r="Z747" i="24"/>
  <c r="Z748" i="24"/>
  <c r="Z749" i="24"/>
  <c r="Z750" i="24"/>
  <c r="Z751" i="24"/>
  <c r="Z752" i="24"/>
  <c r="Z753" i="24"/>
  <c r="Z754" i="24"/>
  <c r="Z755" i="24"/>
  <c r="Z756" i="24"/>
  <c r="Z757" i="24"/>
  <c r="Z758" i="24"/>
  <c r="Z759" i="24"/>
  <c r="Z760" i="24"/>
  <c r="Z761" i="24"/>
  <c r="Z762" i="24"/>
  <c r="Z763" i="24"/>
  <c r="Z764" i="24"/>
  <c r="Z765" i="24"/>
  <c r="Z766" i="24"/>
  <c r="Z767" i="24"/>
  <c r="Z768" i="24"/>
  <c r="Z769" i="24"/>
  <c r="Z770" i="24"/>
  <c r="Z771" i="24"/>
  <c r="Z772" i="24"/>
  <c r="Z773" i="24"/>
  <c r="Z774" i="24"/>
  <c r="Z775" i="24"/>
  <c r="Z776" i="24"/>
  <c r="Z777" i="24"/>
  <c r="Z778" i="24"/>
  <c r="Z779" i="24"/>
  <c r="Z780" i="24"/>
  <c r="Z781" i="24"/>
  <c r="Z782" i="24"/>
  <c r="Z783" i="24"/>
  <c r="Z784" i="24"/>
  <c r="Z785" i="24"/>
  <c r="Z786" i="24"/>
  <c r="Z787" i="24"/>
  <c r="Z788" i="24"/>
  <c r="Z789" i="24"/>
  <c r="Z790" i="24"/>
  <c r="Z791" i="24"/>
  <c r="Z792" i="24"/>
  <c r="Z793" i="24"/>
  <c r="Z794" i="24"/>
  <c r="Z795" i="24"/>
  <c r="Z796" i="24"/>
  <c r="Z797" i="24"/>
  <c r="Z798" i="24"/>
  <c r="Z799" i="24"/>
  <c r="Z800" i="24"/>
  <c r="Z801" i="24"/>
  <c r="Z802" i="24"/>
  <c r="Z803" i="24"/>
  <c r="Z804" i="24"/>
  <c r="Z805" i="24"/>
  <c r="Z806" i="24"/>
  <c r="Z807" i="24"/>
  <c r="Z808" i="24"/>
  <c r="Z809" i="24"/>
  <c r="Z810" i="24"/>
  <c r="Z811" i="24"/>
  <c r="Z812" i="24"/>
  <c r="Z813" i="24"/>
  <c r="Z814" i="24"/>
  <c r="Z815" i="24"/>
  <c r="Z816" i="24"/>
  <c r="Z817" i="24"/>
  <c r="Z818" i="24"/>
  <c r="Z819" i="24"/>
  <c r="Z820" i="24"/>
  <c r="Z821" i="24"/>
  <c r="Z822" i="24"/>
  <c r="Z823" i="24"/>
  <c r="Z824" i="24"/>
  <c r="Z825" i="24"/>
  <c r="Z826" i="24"/>
  <c r="Z827" i="24"/>
  <c r="Z828" i="24"/>
  <c r="Z829" i="24"/>
  <c r="Z830" i="24"/>
  <c r="Z831" i="24"/>
  <c r="Z832" i="24"/>
  <c r="Z833" i="24"/>
  <c r="Z834" i="24"/>
  <c r="Z835" i="24"/>
  <c r="Z836" i="24"/>
  <c r="Z837" i="24"/>
  <c r="Z838" i="24"/>
  <c r="Z839" i="24"/>
  <c r="Z840" i="24"/>
  <c r="Z841" i="24"/>
  <c r="Z842" i="24"/>
  <c r="Z843" i="24"/>
  <c r="Z844" i="24"/>
  <c r="Z845" i="24"/>
  <c r="Z846" i="24"/>
  <c r="Z847" i="24"/>
  <c r="Z848" i="24"/>
  <c r="Z849" i="24"/>
  <c r="Z850" i="24"/>
  <c r="Z851" i="24"/>
  <c r="Z852" i="24"/>
  <c r="Z853" i="24"/>
  <c r="Z854" i="24"/>
  <c r="Z855" i="24"/>
  <c r="Z856" i="24"/>
  <c r="Z857" i="24"/>
  <c r="Z858" i="24"/>
  <c r="Z859" i="24"/>
  <c r="Z860" i="24"/>
  <c r="Z861" i="24"/>
  <c r="Z862" i="24"/>
  <c r="Z863" i="24"/>
  <c r="Z864" i="24"/>
  <c r="Z865" i="24"/>
  <c r="Z866" i="24"/>
  <c r="Z867" i="24"/>
  <c r="Z868" i="24"/>
  <c r="Z869" i="24"/>
  <c r="Z870" i="24"/>
  <c r="Z871" i="24"/>
  <c r="Z872" i="24"/>
  <c r="Z873" i="24"/>
  <c r="Z874" i="24"/>
  <c r="Z875" i="24"/>
  <c r="Z876" i="24"/>
  <c r="Z877" i="24"/>
  <c r="Z878" i="24"/>
  <c r="Z879" i="24"/>
  <c r="Z880" i="24"/>
  <c r="Z881" i="24"/>
  <c r="Z882" i="24"/>
  <c r="Z883" i="24"/>
  <c r="Z884" i="24"/>
  <c r="Z885" i="24"/>
  <c r="Z886" i="24"/>
  <c r="Z887" i="24"/>
  <c r="Z19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A55" i="24"/>
  <c r="A56" i="24"/>
  <c r="A57" i="24"/>
  <c r="A58" i="24"/>
  <c r="A59" i="24"/>
  <c r="A60" i="24"/>
  <c r="A61" i="24"/>
  <c r="A62" i="24"/>
  <c r="A63" i="24"/>
  <c r="A64" i="24"/>
  <c r="A65" i="24"/>
  <c r="A66" i="24"/>
  <c r="A67" i="24"/>
  <c r="A68" i="24"/>
  <c r="A69" i="24"/>
  <c r="A70" i="24"/>
  <c r="A71" i="24"/>
  <c r="A72" i="24"/>
  <c r="A73" i="24"/>
  <c r="A74" i="24"/>
  <c r="A75" i="24"/>
  <c r="A76" i="24"/>
  <c r="A77" i="24"/>
  <c r="A78" i="24"/>
  <c r="A79" i="24"/>
  <c r="A80" i="24"/>
  <c r="A81" i="24"/>
  <c r="A82" i="24"/>
  <c r="A83" i="24"/>
  <c r="A84" i="24"/>
  <c r="A85" i="24"/>
  <c r="A86" i="24"/>
  <c r="A87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153" i="24"/>
  <c r="A154" i="24"/>
  <c r="A155" i="24"/>
  <c r="A156" i="24"/>
  <c r="A157" i="24"/>
  <c r="A158" i="24"/>
  <c r="A159" i="24"/>
  <c r="A160" i="24"/>
  <c r="A161" i="24"/>
  <c r="A162" i="24"/>
  <c r="A163" i="24"/>
  <c r="A164" i="24"/>
  <c r="A165" i="24"/>
  <c r="A166" i="24"/>
  <c r="A167" i="24"/>
  <c r="A168" i="24"/>
  <c r="A169" i="24"/>
  <c r="A170" i="24"/>
  <c r="A171" i="24"/>
  <c r="A172" i="24"/>
  <c r="A173" i="24"/>
  <c r="A174" i="24"/>
  <c r="A175" i="24"/>
  <c r="A176" i="24"/>
  <c r="A177" i="24"/>
  <c r="A178" i="24"/>
  <c r="A179" i="24"/>
  <c r="A180" i="24"/>
  <c r="A181" i="24"/>
  <c r="A182" i="24"/>
  <c r="A183" i="24"/>
  <c r="A184" i="24"/>
  <c r="A185" i="24"/>
  <c r="A186" i="24"/>
  <c r="A187" i="24"/>
  <c r="A188" i="24"/>
  <c r="A189" i="24"/>
  <c r="A190" i="24"/>
  <c r="A191" i="24"/>
  <c r="A192" i="24"/>
  <c r="A193" i="24"/>
  <c r="A194" i="24"/>
  <c r="A195" i="24"/>
  <c r="A196" i="24"/>
  <c r="A197" i="24"/>
  <c r="A198" i="24"/>
  <c r="A199" i="24"/>
  <c r="A200" i="24"/>
  <c r="A201" i="24"/>
  <c r="A202" i="24"/>
  <c r="A203" i="24"/>
  <c r="A204" i="24"/>
  <c r="A205" i="24"/>
  <c r="A206" i="24"/>
  <c r="A207" i="24"/>
  <c r="A208" i="24"/>
  <c r="A209" i="24"/>
  <c r="A210" i="24"/>
  <c r="A211" i="24"/>
  <c r="A212" i="24"/>
  <c r="A213" i="24"/>
  <c r="A214" i="24"/>
  <c r="A215" i="24"/>
  <c r="A216" i="24"/>
  <c r="A217" i="24"/>
  <c r="A218" i="24"/>
  <c r="A219" i="24"/>
  <c r="A220" i="24"/>
  <c r="A221" i="24"/>
  <c r="A222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0" i="24"/>
  <c r="A241" i="24"/>
  <c r="A242" i="24"/>
  <c r="A243" i="24"/>
  <c r="A244" i="24"/>
  <c r="A245" i="24"/>
  <c r="A246" i="24"/>
  <c r="A247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260" i="24"/>
  <c r="A261" i="24"/>
  <c r="A262" i="24"/>
  <c r="A263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79" i="24"/>
  <c r="A280" i="24"/>
  <c r="A281" i="24"/>
  <c r="A282" i="24"/>
  <c r="A283" i="24"/>
  <c r="A284" i="24"/>
  <c r="A285" i="24"/>
  <c r="A286" i="24"/>
  <c r="A287" i="24"/>
  <c r="A288" i="24"/>
  <c r="A289" i="24"/>
  <c r="A290" i="24"/>
  <c r="A291" i="24"/>
  <c r="A292" i="24"/>
  <c r="A293" i="24"/>
  <c r="A294" i="24"/>
  <c r="A295" i="24"/>
  <c r="A296" i="24"/>
  <c r="A297" i="24"/>
  <c r="A298" i="24"/>
  <c r="A299" i="24"/>
  <c r="A300" i="24"/>
  <c r="A301" i="24"/>
  <c r="A302" i="24"/>
  <c r="A303" i="24"/>
  <c r="A304" i="24"/>
  <c r="A305" i="24"/>
  <c r="A306" i="24"/>
  <c r="A307" i="24"/>
  <c r="A308" i="24"/>
  <c r="A309" i="24"/>
  <c r="A310" i="24"/>
  <c r="A311" i="24"/>
  <c r="A312" i="24"/>
  <c r="A313" i="24"/>
  <c r="A314" i="24"/>
  <c r="A315" i="24"/>
  <c r="A316" i="24"/>
  <c r="A317" i="24"/>
  <c r="A318" i="24"/>
  <c r="A319" i="24"/>
  <c r="A320" i="24"/>
  <c r="A321" i="24"/>
  <c r="A322" i="24"/>
  <c r="A323" i="24"/>
  <c r="A324" i="24"/>
  <c r="A325" i="24"/>
  <c r="A326" i="24"/>
  <c r="A327" i="24"/>
  <c r="A328" i="24"/>
  <c r="A329" i="24"/>
  <c r="A330" i="24"/>
  <c r="A331" i="24"/>
  <c r="A332" i="24"/>
  <c r="A333" i="24"/>
  <c r="A334" i="24"/>
  <c r="A335" i="24"/>
  <c r="A336" i="24"/>
  <c r="A337" i="24"/>
  <c r="A338" i="24"/>
  <c r="A339" i="24"/>
  <c r="A340" i="24"/>
  <c r="A341" i="24"/>
  <c r="A342" i="24"/>
  <c r="A343" i="24"/>
  <c r="A344" i="24"/>
  <c r="A345" i="24"/>
  <c r="A346" i="24"/>
  <c r="A347" i="24"/>
  <c r="A348" i="24"/>
  <c r="A349" i="24"/>
  <c r="A350" i="24"/>
  <c r="A351" i="24"/>
  <c r="A352" i="24"/>
  <c r="A353" i="24"/>
  <c r="A354" i="24"/>
  <c r="A355" i="24"/>
  <c r="A356" i="24"/>
  <c r="A357" i="24"/>
  <c r="A358" i="24"/>
  <c r="A359" i="24"/>
  <c r="A360" i="24"/>
  <c r="A361" i="24"/>
  <c r="A362" i="24"/>
  <c r="A363" i="24"/>
  <c r="A364" i="24"/>
  <c r="A365" i="24"/>
  <c r="A366" i="24"/>
  <c r="A367" i="24"/>
  <c r="A368" i="24"/>
  <c r="A369" i="24"/>
  <c r="A370" i="24"/>
  <c r="A371" i="24"/>
  <c r="A372" i="24"/>
  <c r="A373" i="24"/>
  <c r="A374" i="24"/>
  <c r="A375" i="24"/>
  <c r="A376" i="24"/>
  <c r="A377" i="24"/>
  <c r="A378" i="24"/>
  <c r="A379" i="24"/>
  <c r="A380" i="24"/>
  <c r="A381" i="24"/>
  <c r="A382" i="24"/>
  <c r="A383" i="24"/>
  <c r="A384" i="24"/>
  <c r="A385" i="24"/>
  <c r="A386" i="24"/>
  <c r="A387" i="24"/>
  <c r="A388" i="24"/>
  <c r="A389" i="24"/>
  <c r="A390" i="24"/>
  <c r="A391" i="24"/>
  <c r="A392" i="24"/>
  <c r="A393" i="24"/>
  <c r="A394" i="24"/>
  <c r="A395" i="24"/>
  <c r="A396" i="24"/>
  <c r="A397" i="24"/>
  <c r="A398" i="24"/>
  <c r="A399" i="24"/>
  <c r="A400" i="24"/>
  <c r="A401" i="24"/>
  <c r="A402" i="24"/>
  <c r="A403" i="24"/>
  <c r="A404" i="24"/>
  <c r="A405" i="24"/>
  <c r="A406" i="24"/>
  <c r="A407" i="24"/>
  <c r="A408" i="24"/>
  <c r="A409" i="24"/>
  <c r="A410" i="24"/>
  <c r="A411" i="24"/>
  <c r="A412" i="24"/>
  <c r="A413" i="24"/>
  <c r="A414" i="24"/>
  <c r="A415" i="24"/>
  <c r="A416" i="24"/>
  <c r="A417" i="24"/>
  <c r="A418" i="24"/>
  <c r="A419" i="24"/>
  <c r="A420" i="24"/>
  <c r="A421" i="24"/>
  <c r="A422" i="24"/>
  <c r="A423" i="24"/>
  <c r="A424" i="24"/>
  <c r="A425" i="24"/>
  <c r="A426" i="24"/>
  <c r="A427" i="24"/>
  <c r="A428" i="24"/>
  <c r="A429" i="24"/>
  <c r="A430" i="24"/>
  <c r="A431" i="24"/>
  <c r="A432" i="24"/>
  <c r="A433" i="24"/>
  <c r="A434" i="24"/>
  <c r="A435" i="24"/>
  <c r="A436" i="24"/>
  <c r="A437" i="24"/>
  <c r="A438" i="24"/>
  <c r="A439" i="24"/>
  <c r="A440" i="24"/>
  <c r="A441" i="24"/>
  <c r="A442" i="24"/>
  <c r="A443" i="24"/>
  <c r="A444" i="24"/>
  <c r="A445" i="24"/>
  <c r="A446" i="24"/>
  <c r="A447" i="24"/>
  <c r="A448" i="24"/>
  <c r="A449" i="24"/>
  <c r="A450" i="24"/>
  <c r="A451" i="24"/>
  <c r="A452" i="24"/>
  <c r="A453" i="24"/>
  <c r="A454" i="24"/>
  <c r="A455" i="24"/>
  <c r="A456" i="24"/>
  <c r="A457" i="24"/>
  <c r="A458" i="24"/>
  <c r="A459" i="24"/>
  <c r="A460" i="24"/>
  <c r="A461" i="24"/>
  <c r="A462" i="24"/>
  <c r="A463" i="24"/>
  <c r="A464" i="24"/>
  <c r="A465" i="24"/>
  <c r="A466" i="24"/>
  <c r="A467" i="24"/>
  <c r="A468" i="24"/>
  <c r="A469" i="24"/>
  <c r="A470" i="24"/>
  <c r="A471" i="24"/>
  <c r="A472" i="24"/>
  <c r="A473" i="24"/>
  <c r="A474" i="24"/>
  <c r="A475" i="24"/>
  <c r="A476" i="24"/>
  <c r="A477" i="24"/>
  <c r="A478" i="24"/>
  <c r="A479" i="24"/>
  <c r="A480" i="24"/>
  <c r="A481" i="24"/>
  <c r="A482" i="24"/>
  <c r="A483" i="24"/>
  <c r="A484" i="24"/>
  <c r="A485" i="24"/>
  <c r="A486" i="24"/>
  <c r="A487" i="24"/>
  <c r="A488" i="24"/>
  <c r="A489" i="24"/>
  <c r="A490" i="24"/>
  <c r="A491" i="24"/>
  <c r="A492" i="24"/>
  <c r="A493" i="24"/>
  <c r="A494" i="24"/>
  <c r="A495" i="24"/>
  <c r="A496" i="24"/>
  <c r="A497" i="24"/>
  <c r="A498" i="24"/>
  <c r="A499" i="24"/>
  <c r="A500" i="24"/>
  <c r="A501" i="24"/>
  <c r="A502" i="24"/>
  <c r="A503" i="24"/>
  <c r="A504" i="24"/>
  <c r="A505" i="24"/>
  <c r="A506" i="24"/>
  <c r="A507" i="24"/>
  <c r="A508" i="24"/>
  <c r="A509" i="24"/>
  <c r="A510" i="24"/>
  <c r="A511" i="24"/>
  <c r="A512" i="24"/>
  <c r="A513" i="24"/>
  <c r="A514" i="24"/>
  <c r="A515" i="24"/>
  <c r="A516" i="24"/>
  <c r="A517" i="24"/>
  <c r="A518" i="24"/>
  <c r="A519" i="24"/>
  <c r="A520" i="24"/>
  <c r="A521" i="24"/>
  <c r="A522" i="24"/>
  <c r="A523" i="24"/>
  <c r="A524" i="24"/>
  <c r="A525" i="24"/>
  <c r="A526" i="24"/>
  <c r="A527" i="24"/>
  <c r="A528" i="24"/>
  <c r="A529" i="24"/>
  <c r="A530" i="24"/>
  <c r="A531" i="24"/>
  <c r="A532" i="24"/>
  <c r="A533" i="24"/>
  <c r="A534" i="24"/>
  <c r="A535" i="24"/>
  <c r="A536" i="24"/>
  <c r="A537" i="24"/>
  <c r="A538" i="24"/>
  <c r="A539" i="24"/>
  <c r="A540" i="24"/>
  <c r="A541" i="24"/>
  <c r="A542" i="24"/>
  <c r="A543" i="24"/>
  <c r="A544" i="24"/>
  <c r="A545" i="24"/>
  <c r="A546" i="24"/>
  <c r="A547" i="24"/>
  <c r="A548" i="24"/>
  <c r="A549" i="24"/>
  <c r="A550" i="24"/>
  <c r="A551" i="24"/>
  <c r="A552" i="24"/>
  <c r="A553" i="24"/>
  <c r="A554" i="24"/>
  <c r="A555" i="24"/>
  <c r="A556" i="24"/>
  <c r="A557" i="24"/>
  <c r="A558" i="24"/>
  <c r="A559" i="24"/>
  <c r="A560" i="24"/>
  <c r="A561" i="24"/>
  <c r="A562" i="24"/>
  <c r="A563" i="24"/>
  <c r="A564" i="24"/>
  <c r="A565" i="24"/>
  <c r="A566" i="24"/>
  <c r="A567" i="24"/>
  <c r="A568" i="24"/>
  <c r="A569" i="24"/>
  <c r="A570" i="24"/>
  <c r="A571" i="24"/>
  <c r="A572" i="24"/>
  <c r="A573" i="24"/>
  <c r="A574" i="24"/>
  <c r="A575" i="24"/>
  <c r="A576" i="24"/>
  <c r="A577" i="24"/>
  <c r="A578" i="24"/>
  <c r="A579" i="24"/>
  <c r="A580" i="24"/>
  <c r="A581" i="24"/>
  <c r="A582" i="24"/>
  <c r="A583" i="24"/>
  <c r="A584" i="24"/>
  <c r="A585" i="24"/>
  <c r="A586" i="24"/>
  <c r="A587" i="24"/>
  <c r="A588" i="24"/>
  <c r="A589" i="24"/>
  <c r="A590" i="24"/>
  <c r="A591" i="24"/>
  <c r="A592" i="24"/>
  <c r="A593" i="24"/>
  <c r="A594" i="24"/>
  <c r="A595" i="24"/>
  <c r="A596" i="24"/>
  <c r="A597" i="24"/>
  <c r="A598" i="24"/>
  <c r="A599" i="24"/>
  <c r="A600" i="24"/>
  <c r="A601" i="24"/>
  <c r="A602" i="24"/>
  <c r="A603" i="24"/>
  <c r="A604" i="24"/>
  <c r="A605" i="24"/>
  <c r="A606" i="24"/>
  <c r="A607" i="24"/>
  <c r="A608" i="24"/>
  <c r="A609" i="24"/>
  <c r="A610" i="24"/>
  <c r="A611" i="24"/>
  <c r="A612" i="24"/>
  <c r="A613" i="24"/>
  <c r="A614" i="24"/>
  <c r="A615" i="24"/>
  <c r="A616" i="24"/>
  <c r="A617" i="24"/>
  <c r="A618" i="24"/>
  <c r="A619" i="24"/>
  <c r="A620" i="24"/>
  <c r="A621" i="24"/>
  <c r="A622" i="24"/>
  <c r="A623" i="24"/>
  <c r="A624" i="24"/>
  <c r="A625" i="24"/>
  <c r="A626" i="24"/>
  <c r="A627" i="24"/>
  <c r="A628" i="24"/>
  <c r="A629" i="24"/>
  <c r="A630" i="24"/>
  <c r="A631" i="24"/>
  <c r="A632" i="24"/>
  <c r="A633" i="24"/>
  <c r="A634" i="24"/>
  <c r="A635" i="24"/>
  <c r="A636" i="24"/>
  <c r="A637" i="24"/>
  <c r="A638" i="24"/>
  <c r="A639" i="24"/>
  <c r="A640" i="24"/>
  <c r="A641" i="24"/>
  <c r="A642" i="24"/>
  <c r="A643" i="24"/>
  <c r="A644" i="24"/>
  <c r="A645" i="24"/>
  <c r="A646" i="24"/>
  <c r="A647" i="24"/>
  <c r="A648" i="24"/>
  <c r="A649" i="24"/>
  <c r="A650" i="24"/>
  <c r="A651" i="24"/>
  <c r="A652" i="24"/>
  <c r="A653" i="24"/>
  <c r="A654" i="24"/>
  <c r="A655" i="24"/>
  <c r="A656" i="24"/>
  <c r="A657" i="24"/>
  <c r="A658" i="24"/>
  <c r="A659" i="24"/>
  <c r="A660" i="24"/>
  <c r="A661" i="24"/>
  <c r="A662" i="24"/>
  <c r="A663" i="24"/>
  <c r="A664" i="24"/>
  <c r="A665" i="24"/>
  <c r="A666" i="24"/>
  <c r="A667" i="24"/>
  <c r="A668" i="24"/>
  <c r="A669" i="24"/>
  <c r="A670" i="24"/>
  <c r="A671" i="24"/>
  <c r="A672" i="24"/>
  <c r="A673" i="24"/>
  <c r="A674" i="24"/>
  <c r="A675" i="24"/>
  <c r="A676" i="24"/>
  <c r="A677" i="24"/>
  <c r="A678" i="24"/>
  <c r="A679" i="24"/>
  <c r="A680" i="24"/>
  <c r="A681" i="24"/>
  <c r="A682" i="24"/>
  <c r="A683" i="24"/>
  <c r="A684" i="24"/>
  <c r="A685" i="24"/>
  <c r="A686" i="24"/>
  <c r="A687" i="24"/>
  <c r="A688" i="24"/>
  <c r="A689" i="24"/>
  <c r="A690" i="24"/>
  <c r="A691" i="24"/>
  <c r="A692" i="24"/>
  <c r="A693" i="24"/>
  <c r="A694" i="24"/>
  <c r="A695" i="24"/>
  <c r="A696" i="24"/>
  <c r="A697" i="24"/>
  <c r="A698" i="24"/>
  <c r="A699" i="24"/>
  <c r="A700" i="24"/>
  <c r="A701" i="24"/>
  <c r="A702" i="24"/>
  <c r="A703" i="24"/>
  <c r="A704" i="24"/>
  <c r="A705" i="24"/>
  <c r="A706" i="24"/>
  <c r="A707" i="24"/>
  <c r="A708" i="24"/>
  <c r="A709" i="24"/>
  <c r="A710" i="24"/>
  <c r="A711" i="24"/>
  <c r="A712" i="24"/>
  <c r="A713" i="24"/>
  <c r="A714" i="24"/>
  <c r="A715" i="24"/>
  <c r="A716" i="24"/>
  <c r="A717" i="24"/>
  <c r="A718" i="24"/>
  <c r="A719" i="24"/>
  <c r="A720" i="24"/>
  <c r="A721" i="24"/>
  <c r="A722" i="24"/>
  <c r="A723" i="24"/>
  <c r="A724" i="24"/>
  <c r="A725" i="24"/>
  <c r="A726" i="24"/>
  <c r="A727" i="24"/>
  <c r="A728" i="24"/>
  <c r="A729" i="24"/>
  <c r="A730" i="24"/>
  <c r="A731" i="24"/>
  <c r="A732" i="24"/>
  <c r="A733" i="24"/>
  <c r="A734" i="24"/>
  <c r="A735" i="24"/>
  <c r="A736" i="24"/>
  <c r="A737" i="24"/>
  <c r="A738" i="24"/>
  <c r="A739" i="24"/>
  <c r="A740" i="24"/>
  <c r="A741" i="24"/>
  <c r="A742" i="24"/>
  <c r="A743" i="24"/>
  <c r="A744" i="24"/>
  <c r="A745" i="24"/>
  <c r="A746" i="24"/>
  <c r="A747" i="24"/>
  <c r="A748" i="24"/>
  <c r="A749" i="24"/>
  <c r="A750" i="24"/>
  <c r="A751" i="24"/>
  <c r="A752" i="24"/>
  <c r="A753" i="24"/>
  <c r="A754" i="24"/>
  <c r="A755" i="24"/>
  <c r="A756" i="24"/>
  <c r="A757" i="24"/>
  <c r="A758" i="24"/>
  <c r="A759" i="24"/>
  <c r="A760" i="24"/>
  <c r="A761" i="24"/>
  <c r="A762" i="24"/>
  <c r="A763" i="24"/>
  <c r="A764" i="24"/>
  <c r="A765" i="24"/>
  <c r="A766" i="24"/>
  <c r="A767" i="24"/>
  <c r="A768" i="24"/>
  <c r="A769" i="24"/>
  <c r="A770" i="24"/>
  <c r="A771" i="24"/>
  <c r="A772" i="24"/>
  <c r="A773" i="24"/>
  <c r="A774" i="24"/>
  <c r="A775" i="24"/>
  <c r="A776" i="24"/>
  <c r="A777" i="24"/>
  <c r="A778" i="24"/>
  <c r="A779" i="24"/>
  <c r="A780" i="24"/>
  <c r="A781" i="24"/>
  <c r="A782" i="24"/>
  <c r="A783" i="24"/>
  <c r="A784" i="24"/>
  <c r="A785" i="24"/>
  <c r="A786" i="24"/>
  <c r="A787" i="24"/>
  <c r="A788" i="24"/>
  <c r="A789" i="24"/>
  <c r="A790" i="24"/>
  <c r="A791" i="24"/>
  <c r="A792" i="24"/>
  <c r="A793" i="24"/>
  <c r="A794" i="24"/>
  <c r="A795" i="24"/>
  <c r="A796" i="24"/>
  <c r="A797" i="24"/>
  <c r="A798" i="24"/>
  <c r="A799" i="24"/>
  <c r="A800" i="24"/>
  <c r="A801" i="24"/>
  <c r="A802" i="24"/>
  <c r="A803" i="24"/>
  <c r="A804" i="24"/>
  <c r="A805" i="24"/>
  <c r="A806" i="24"/>
  <c r="A807" i="24"/>
  <c r="A808" i="24"/>
  <c r="A809" i="24"/>
  <c r="A810" i="24"/>
  <c r="A811" i="24"/>
  <c r="A812" i="24"/>
  <c r="A813" i="24"/>
  <c r="A814" i="24"/>
  <c r="A815" i="24"/>
  <c r="A816" i="24"/>
  <c r="A817" i="24"/>
  <c r="A818" i="24"/>
  <c r="A819" i="24"/>
  <c r="A820" i="24"/>
  <c r="A821" i="24"/>
  <c r="A822" i="24"/>
  <c r="A823" i="24"/>
  <c r="A824" i="24"/>
  <c r="A825" i="24"/>
  <c r="A826" i="24"/>
  <c r="A827" i="24"/>
  <c r="A828" i="24"/>
  <c r="A829" i="24"/>
  <c r="A830" i="24"/>
  <c r="A831" i="24"/>
  <c r="A832" i="24"/>
  <c r="A833" i="24"/>
  <c r="A834" i="24"/>
  <c r="A835" i="24"/>
  <c r="A836" i="24"/>
  <c r="A837" i="24"/>
  <c r="A838" i="24"/>
  <c r="A839" i="24"/>
  <c r="A840" i="24"/>
  <c r="A841" i="24"/>
  <c r="A842" i="24"/>
  <c r="A843" i="24"/>
  <c r="A844" i="24"/>
  <c r="A845" i="24"/>
  <c r="A846" i="24"/>
  <c r="A847" i="24"/>
  <c r="A848" i="24"/>
  <c r="A849" i="24"/>
  <c r="A850" i="24"/>
  <c r="A851" i="24"/>
  <c r="A852" i="24"/>
  <c r="A853" i="24"/>
  <c r="A854" i="24"/>
  <c r="A855" i="24"/>
  <c r="A856" i="24"/>
  <c r="A857" i="24"/>
  <c r="A858" i="24"/>
  <c r="A859" i="24"/>
  <c r="A860" i="24"/>
  <c r="A861" i="24"/>
  <c r="A862" i="24"/>
  <c r="A863" i="24"/>
  <c r="A864" i="24"/>
  <c r="A865" i="24"/>
  <c r="A866" i="24"/>
  <c r="A867" i="24"/>
  <c r="A868" i="24"/>
  <c r="A869" i="24"/>
  <c r="A870" i="24"/>
  <c r="A871" i="24"/>
  <c r="A872" i="24"/>
  <c r="A873" i="24"/>
  <c r="A874" i="24"/>
  <c r="A875" i="24"/>
  <c r="A876" i="24"/>
  <c r="A877" i="24"/>
  <c r="A878" i="24"/>
  <c r="A879" i="24"/>
  <c r="A880" i="24"/>
  <c r="A881" i="24"/>
  <c r="A882" i="24"/>
  <c r="A883" i="24"/>
  <c r="A884" i="24"/>
  <c r="A885" i="24"/>
  <c r="A886" i="24"/>
  <c r="A887" i="24"/>
  <c r="J12" i="24"/>
  <c r="BE8" i="22"/>
  <c r="BH13" i="22"/>
  <c r="BI13" i="22"/>
  <c r="BJ13" i="22"/>
  <c r="BG8" i="22" s="1"/>
  <c r="BK13" i="22"/>
  <c r="BI8" i="22" s="1"/>
  <c r="BL13" i="22"/>
  <c r="BK8" i="22" s="1"/>
  <c r="BH14" i="22"/>
  <c r="BI14" i="22"/>
  <c r="BJ14" i="22"/>
  <c r="BK14" i="22"/>
  <c r="BL14" i="22"/>
  <c r="BH15" i="22"/>
  <c r="BI15" i="22"/>
  <c r="BJ15" i="22"/>
  <c r="BK15" i="22"/>
  <c r="BL15" i="22"/>
  <c r="BH16" i="22"/>
  <c r="BI16" i="22"/>
  <c r="BJ16" i="22"/>
  <c r="BK16" i="22"/>
  <c r="BL16" i="22"/>
  <c r="BH17" i="22"/>
  <c r="BI17" i="22"/>
  <c r="BJ17" i="22"/>
  <c r="BK17" i="22"/>
  <c r="BL17" i="22"/>
  <c r="BH18" i="22"/>
  <c r="BI18" i="22"/>
  <c r="BJ18" i="22"/>
  <c r="BK18" i="22"/>
  <c r="BL18" i="22"/>
  <c r="BH19" i="22"/>
  <c r="BI19" i="22"/>
  <c r="BJ19" i="22"/>
  <c r="BK19" i="22"/>
  <c r="BL19" i="22"/>
  <c r="BH20" i="22"/>
  <c r="BI20" i="22"/>
  <c r="BJ20" i="22"/>
  <c r="BK20" i="22"/>
  <c r="BL20" i="22"/>
  <c r="BH21" i="22"/>
  <c r="BI21" i="22"/>
  <c r="BJ21" i="22"/>
  <c r="BK21" i="22"/>
  <c r="BL21" i="22"/>
  <c r="BH22" i="22"/>
  <c r="BI22" i="22"/>
  <c r="BJ22" i="22"/>
  <c r="BK22" i="22"/>
  <c r="BL22" i="22"/>
  <c r="BH23" i="22"/>
  <c r="BI23" i="22"/>
  <c r="BJ23" i="22"/>
  <c r="BK23" i="22"/>
  <c r="BL23" i="22"/>
  <c r="BH24" i="22"/>
  <c r="BI24" i="22"/>
  <c r="BJ24" i="22"/>
  <c r="BK24" i="22"/>
  <c r="BL24" i="22"/>
  <c r="BH25" i="22"/>
  <c r="BI25" i="22"/>
  <c r="BJ25" i="22"/>
  <c r="BK25" i="22"/>
  <c r="BL25" i="22"/>
  <c r="BH26" i="22"/>
  <c r="BI26" i="22"/>
  <c r="BJ26" i="22"/>
  <c r="BK26" i="22"/>
  <c r="BL26" i="22"/>
  <c r="BH27" i="22"/>
  <c r="BI27" i="22"/>
  <c r="BJ27" i="22"/>
  <c r="BK27" i="22"/>
  <c r="BL27" i="22"/>
  <c r="BH28" i="22"/>
  <c r="BI28" i="22"/>
  <c r="BJ28" i="22"/>
  <c r="BK28" i="22"/>
  <c r="BL28" i="22"/>
  <c r="BF13" i="22"/>
  <c r="BK6" i="22" s="1"/>
  <c r="BF14" i="22"/>
  <c r="BF15" i="22"/>
  <c r="BF16" i="22"/>
  <c r="BF17" i="22"/>
  <c r="BF18" i="22"/>
  <c r="BF19" i="22"/>
  <c r="BF20" i="22"/>
  <c r="BF21" i="22"/>
  <c r="BF22" i="22"/>
  <c r="BF23" i="22"/>
  <c r="BF24" i="22"/>
  <c r="BF25" i="22"/>
  <c r="BF26" i="22"/>
  <c r="BF27" i="22"/>
  <c r="BF28" i="22"/>
  <c r="BF29" i="22"/>
  <c r="BF30" i="22"/>
  <c r="BF31" i="22"/>
  <c r="BF32" i="22"/>
  <c r="BF33" i="22"/>
  <c r="BF34" i="22"/>
  <c r="BF35" i="22"/>
  <c r="BF36" i="22"/>
  <c r="BF37" i="22"/>
  <c r="BF38" i="22"/>
  <c r="BF39" i="22"/>
  <c r="BF40" i="22"/>
  <c r="BF41" i="22"/>
  <c r="BF42" i="22"/>
  <c r="BB13" i="22"/>
  <c r="BC13" i="22"/>
  <c r="BE6" i="22" s="1"/>
  <c r="BD13" i="22"/>
  <c r="BF6" i="22" s="1"/>
  <c r="BE13" i="22"/>
  <c r="BI6" i="22" s="1"/>
  <c r="BB14" i="22"/>
  <c r="BC14" i="22"/>
  <c r="BD14" i="22"/>
  <c r="BE14" i="22"/>
  <c r="BB15" i="22"/>
  <c r="BC15" i="22"/>
  <c r="BD15" i="22"/>
  <c r="BE15" i="22"/>
  <c r="BB16" i="22"/>
  <c r="BC16" i="22"/>
  <c r="BD16" i="22"/>
  <c r="BE16" i="22"/>
  <c r="BB17" i="22"/>
  <c r="BC17" i="22"/>
  <c r="BD17" i="22"/>
  <c r="BE17" i="22"/>
  <c r="BB18" i="22"/>
  <c r="BC18" i="22"/>
  <c r="BD18" i="22"/>
  <c r="BE18" i="22"/>
  <c r="BB19" i="22"/>
  <c r="BC19" i="22"/>
  <c r="BD19" i="22"/>
  <c r="BE19" i="22"/>
  <c r="BB20" i="22"/>
  <c r="BC20" i="22"/>
  <c r="BD20" i="22"/>
  <c r="BE20" i="22"/>
  <c r="BB21" i="22"/>
  <c r="BC21" i="22"/>
  <c r="BD21" i="22"/>
  <c r="BE21" i="22"/>
  <c r="BB22" i="22"/>
  <c r="BC22" i="22"/>
  <c r="BD22" i="22"/>
  <c r="BE22" i="22"/>
  <c r="BB23" i="22"/>
  <c r="BC23" i="22"/>
  <c r="BD23" i="22"/>
  <c r="BE23" i="22"/>
  <c r="BB24" i="22"/>
  <c r="BC24" i="22"/>
  <c r="BD24" i="22"/>
  <c r="BE24" i="22"/>
  <c r="BB25" i="22"/>
  <c r="BC25" i="22"/>
  <c r="BD25" i="22"/>
  <c r="BE25" i="22"/>
  <c r="BB26" i="22"/>
  <c r="BC26" i="22"/>
  <c r="BD26" i="22"/>
  <c r="BE26" i="22"/>
  <c r="BB27" i="22"/>
  <c r="BC27" i="22"/>
  <c r="BD27" i="22"/>
  <c r="BE27" i="22"/>
  <c r="BB28" i="22"/>
  <c r="BC28" i="22"/>
  <c r="BD28" i="22"/>
  <c r="BE28" i="22"/>
  <c r="BB29" i="22"/>
  <c r="BC29" i="22"/>
  <c r="BD29" i="22"/>
  <c r="BE29" i="22"/>
  <c r="BB30" i="22"/>
  <c r="BC30" i="22"/>
  <c r="BD30" i="22"/>
  <c r="BE30" i="22"/>
  <c r="BB31" i="22"/>
  <c r="BC31" i="22"/>
  <c r="BD31" i="22"/>
  <c r="BE31" i="22"/>
  <c r="BB32" i="22"/>
  <c r="BC32" i="22"/>
  <c r="BD32" i="22"/>
  <c r="BE32" i="22"/>
  <c r="BB33" i="22"/>
  <c r="BC33" i="22"/>
  <c r="BD33" i="22"/>
  <c r="BE33" i="22"/>
  <c r="BB34" i="22"/>
  <c r="BC34" i="22"/>
  <c r="BD34" i="22"/>
  <c r="BE34" i="22"/>
  <c r="BB35" i="22"/>
  <c r="BC35" i="22"/>
  <c r="BD35" i="22"/>
  <c r="BE35" i="22"/>
  <c r="BB36" i="22"/>
  <c r="BC36" i="22"/>
  <c r="BD36" i="22"/>
  <c r="BE36" i="22"/>
  <c r="BB37" i="22"/>
  <c r="BC37" i="22"/>
  <c r="BD37" i="22"/>
  <c r="BE37" i="22"/>
  <c r="BB38" i="22"/>
  <c r="BC38" i="22"/>
  <c r="BD38" i="22"/>
  <c r="BE38" i="22"/>
  <c r="BB39" i="22"/>
  <c r="BC39" i="22"/>
  <c r="BD39" i="22"/>
  <c r="BE39" i="22"/>
  <c r="BB40" i="22"/>
  <c r="BC40" i="22"/>
  <c r="BD40" i="22"/>
  <c r="BE40" i="22"/>
  <c r="BB41" i="22"/>
  <c r="BC41" i="22"/>
  <c r="BD41" i="22"/>
  <c r="BE41" i="22"/>
  <c r="BB42" i="22"/>
  <c r="BC42" i="22"/>
  <c r="BD42" i="22"/>
  <c r="BE42" i="22"/>
  <c r="AU13" i="22"/>
  <c r="AV13" i="22"/>
  <c r="AR8" i="22" s="1"/>
  <c r="AW13" i="22"/>
  <c r="AT8" i="22" s="1"/>
  <c r="AX13" i="22"/>
  <c r="AV8" i="22" s="1"/>
  <c r="AY13" i="22"/>
  <c r="AX8" i="22" s="1"/>
  <c r="AU14" i="22"/>
  <c r="AV14" i="22"/>
  <c r="AW14" i="22"/>
  <c r="AX14" i="22"/>
  <c r="AY14" i="22"/>
  <c r="AU15" i="22"/>
  <c r="AV15" i="22"/>
  <c r="AW15" i="22"/>
  <c r="AX15" i="22"/>
  <c r="AY15" i="22"/>
  <c r="AU16" i="22"/>
  <c r="AV16" i="22"/>
  <c r="AW16" i="22"/>
  <c r="AX16" i="22"/>
  <c r="AY16" i="22"/>
  <c r="AU17" i="22"/>
  <c r="AV17" i="22"/>
  <c r="AW17" i="22"/>
  <c r="AX17" i="22"/>
  <c r="AY17" i="22"/>
  <c r="AU18" i="22"/>
  <c r="AV18" i="22"/>
  <c r="AW18" i="22"/>
  <c r="AX18" i="22"/>
  <c r="AY18" i="22"/>
  <c r="AU19" i="22"/>
  <c r="AV19" i="22"/>
  <c r="AW19" i="22"/>
  <c r="AX19" i="22"/>
  <c r="AY19" i="22"/>
  <c r="AU20" i="22"/>
  <c r="AV20" i="22"/>
  <c r="AW20" i="22"/>
  <c r="AX20" i="22"/>
  <c r="AY20" i="22"/>
  <c r="AU21" i="22"/>
  <c r="AV21" i="22"/>
  <c r="AW21" i="22"/>
  <c r="AX21" i="22"/>
  <c r="AY21" i="22"/>
  <c r="AU22" i="22"/>
  <c r="AV22" i="22"/>
  <c r="AW22" i="22"/>
  <c r="AX22" i="22"/>
  <c r="AY22" i="22"/>
  <c r="AU23" i="22"/>
  <c r="AV23" i="22"/>
  <c r="AW23" i="22"/>
  <c r="AX23" i="22"/>
  <c r="AY23" i="22"/>
  <c r="AU24" i="22"/>
  <c r="AV24" i="22"/>
  <c r="AW24" i="22"/>
  <c r="AX24" i="22"/>
  <c r="AY24" i="22"/>
  <c r="AU25" i="22"/>
  <c r="AV25" i="22"/>
  <c r="AW25" i="22"/>
  <c r="AX25" i="22"/>
  <c r="AY25" i="22"/>
  <c r="AU26" i="22"/>
  <c r="AV26" i="22"/>
  <c r="AW26" i="22"/>
  <c r="AX26" i="22"/>
  <c r="AY26" i="22"/>
  <c r="AU27" i="22"/>
  <c r="AV27" i="22"/>
  <c r="AW27" i="22"/>
  <c r="AX27" i="22"/>
  <c r="AY27" i="22"/>
  <c r="AU28" i="22"/>
  <c r="AV28" i="22"/>
  <c r="AW28" i="22"/>
  <c r="AX28" i="22"/>
  <c r="AY28" i="22"/>
  <c r="AU29" i="22"/>
  <c r="AV29" i="22"/>
  <c r="AW29" i="22"/>
  <c r="AX29" i="22"/>
  <c r="AY29" i="22"/>
  <c r="AU30" i="22"/>
  <c r="AV30" i="22"/>
  <c r="AW30" i="22"/>
  <c r="AX30" i="22"/>
  <c r="AY30" i="22"/>
  <c r="AU31" i="22"/>
  <c r="AV31" i="22"/>
  <c r="AW31" i="22"/>
  <c r="AX31" i="22"/>
  <c r="AY31" i="22"/>
  <c r="AU32" i="22"/>
  <c r="AV32" i="22"/>
  <c r="AW32" i="22"/>
  <c r="AX32" i="22"/>
  <c r="AY32" i="22"/>
  <c r="AU33" i="22"/>
  <c r="AV33" i="22"/>
  <c r="AW33" i="22"/>
  <c r="AX33" i="22"/>
  <c r="AY33" i="22"/>
  <c r="AU34" i="22"/>
  <c r="AV34" i="22"/>
  <c r="AW34" i="22"/>
  <c r="AX34" i="22"/>
  <c r="AY34" i="22"/>
  <c r="AU35" i="22"/>
  <c r="AV35" i="22"/>
  <c r="AW35" i="22"/>
  <c r="AX35" i="22"/>
  <c r="AY35" i="22"/>
  <c r="AU36" i="22"/>
  <c r="AV36" i="22"/>
  <c r="AW36" i="22"/>
  <c r="AX36" i="22"/>
  <c r="AY36" i="22"/>
  <c r="AU37" i="22"/>
  <c r="AV37" i="22"/>
  <c r="AW37" i="22"/>
  <c r="AX37" i="22"/>
  <c r="AY37" i="22"/>
  <c r="AU38" i="22"/>
  <c r="AV38" i="22"/>
  <c r="AW38" i="22"/>
  <c r="AX38" i="22"/>
  <c r="AY38" i="22"/>
  <c r="AS13" i="22"/>
  <c r="AX6" i="22" s="1"/>
  <c r="AS14" i="22"/>
  <c r="AS15" i="22"/>
  <c r="AS16" i="22"/>
  <c r="AS17" i="22"/>
  <c r="AS18" i="22"/>
  <c r="AS19" i="22"/>
  <c r="AS20" i="22"/>
  <c r="AS21" i="22"/>
  <c r="AS22" i="22"/>
  <c r="AS23" i="22"/>
  <c r="AS24" i="22"/>
  <c r="AS25" i="22"/>
  <c r="AS26" i="22"/>
  <c r="AS27" i="22"/>
  <c r="AS28" i="22"/>
  <c r="AS29" i="22"/>
  <c r="AS30" i="22"/>
  <c r="AS31" i="22"/>
  <c r="AS32" i="22"/>
  <c r="AS33" i="22"/>
  <c r="AS34" i="22"/>
  <c r="AS35" i="22"/>
  <c r="AS36" i="22"/>
  <c r="AS37" i="22"/>
  <c r="AS38" i="22"/>
  <c r="AS39" i="22"/>
  <c r="AS40" i="22"/>
  <c r="AS41" i="22"/>
  <c r="AS42" i="22"/>
  <c r="AO13" i="22"/>
  <c r="AP13" i="22"/>
  <c r="AR6" i="22" s="1"/>
  <c r="AQ13" i="22"/>
  <c r="AS6" i="22" s="1"/>
  <c r="AR13" i="22"/>
  <c r="AV6" i="22" s="1"/>
  <c r="AO14" i="22"/>
  <c r="AP14" i="22"/>
  <c r="AQ14" i="22"/>
  <c r="AR14" i="22"/>
  <c r="AO15" i="22"/>
  <c r="AP15" i="22"/>
  <c r="AQ15" i="22"/>
  <c r="AR15" i="22"/>
  <c r="AO16" i="22"/>
  <c r="AP16" i="22"/>
  <c r="AQ16" i="22"/>
  <c r="AR16" i="22"/>
  <c r="AO17" i="22"/>
  <c r="AP17" i="22"/>
  <c r="AQ17" i="22"/>
  <c r="AR17" i="22"/>
  <c r="AO18" i="22"/>
  <c r="AP18" i="22"/>
  <c r="AQ18" i="22"/>
  <c r="AR18" i="22"/>
  <c r="AO19" i="22"/>
  <c r="AP19" i="22"/>
  <c r="AQ19" i="22"/>
  <c r="AR19" i="22"/>
  <c r="AO20" i="22"/>
  <c r="AP20" i="22"/>
  <c r="AQ20" i="22"/>
  <c r="AR20" i="22"/>
  <c r="AO21" i="22"/>
  <c r="AP21" i="22"/>
  <c r="AQ21" i="22"/>
  <c r="AR21" i="22"/>
  <c r="AO22" i="22"/>
  <c r="AP22" i="22"/>
  <c r="AQ22" i="22"/>
  <c r="AR22" i="22"/>
  <c r="AO23" i="22"/>
  <c r="AP23" i="22"/>
  <c r="AQ23" i="22"/>
  <c r="AR23" i="22"/>
  <c r="AO24" i="22"/>
  <c r="AP24" i="22"/>
  <c r="AQ24" i="22"/>
  <c r="AR24" i="22"/>
  <c r="AO25" i="22"/>
  <c r="AP25" i="22"/>
  <c r="AQ25" i="22"/>
  <c r="AR25" i="22"/>
  <c r="AO26" i="22"/>
  <c r="AP26" i="22"/>
  <c r="AQ26" i="22"/>
  <c r="AR26" i="22"/>
  <c r="AO27" i="22"/>
  <c r="AP27" i="22"/>
  <c r="AQ27" i="22"/>
  <c r="AR27" i="22"/>
  <c r="AO28" i="22"/>
  <c r="AP28" i="22"/>
  <c r="AQ28" i="22"/>
  <c r="AR28" i="22"/>
  <c r="AO29" i="22"/>
  <c r="AP29" i="22"/>
  <c r="AQ29" i="22"/>
  <c r="AR29" i="22"/>
  <c r="AO30" i="22"/>
  <c r="AP30" i="22"/>
  <c r="AQ30" i="22"/>
  <c r="AR30" i="22"/>
  <c r="AO31" i="22"/>
  <c r="AP31" i="22"/>
  <c r="AQ31" i="22"/>
  <c r="AR31" i="22"/>
  <c r="AO32" i="22"/>
  <c r="AP32" i="22"/>
  <c r="AQ32" i="22"/>
  <c r="AR32" i="22"/>
  <c r="AO33" i="22"/>
  <c r="AP33" i="22"/>
  <c r="AQ33" i="22"/>
  <c r="AR33" i="22"/>
  <c r="AO34" i="22"/>
  <c r="AP34" i="22"/>
  <c r="AQ34" i="22"/>
  <c r="AR34" i="22"/>
  <c r="AO35" i="22"/>
  <c r="AP35" i="22"/>
  <c r="AQ35" i="22"/>
  <c r="AR35" i="22"/>
  <c r="AO36" i="22"/>
  <c r="AP36" i="22"/>
  <c r="AQ36" i="22"/>
  <c r="AR36" i="22"/>
  <c r="AO37" i="22"/>
  <c r="AP37" i="22"/>
  <c r="AQ37" i="22"/>
  <c r="AR37" i="22"/>
  <c r="AO38" i="22"/>
  <c r="AP38" i="22"/>
  <c r="AQ38" i="22"/>
  <c r="AR38" i="22"/>
  <c r="AO39" i="22"/>
  <c r="AP39" i="22"/>
  <c r="AQ39" i="22"/>
  <c r="AR39" i="22"/>
  <c r="AO40" i="22"/>
  <c r="AP40" i="22"/>
  <c r="AQ40" i="22"/>
  <c r="AR40" i="22"/>
  <c r="AO41" i="22"/>
  <c r="AP41" i="22"/>
  <c r="AQ41" i="22"/>
  <c r="AR41" i="22"/>
  <c r="AO42" i="22"/>
  <c r="AP42" i="22"/>
  <c r="AQ42" i="22"/>
  <c r="AR42" i="22"/>
  <c r="AL13" i="22"/>
  <c r="AK8" i="22" s="1"/>
  <c r="AL14" i="22"/>
  <c r="AL15" i="22"/>
  <c r="AL16" i="22"/>
  <c r="AL17" i="22"/>
  <c r="AL18" i="22"/>
  <c r="AL19" i="22"/>
  <c r="AL20" i="22"/>
  <c r="AL21" i="22"/>
  <c r="AL22" i="22"/>
  <c r="AL23" i="22"/>
  <c r="AL24" i="22"/>
  <c r="AL25" i="22"/>
  <c r="AL26" i="22"/>
  <c r="AL27" i="22"/>
  <c r="AL28" i="22"/>
  <c r="AL29" i="22"/>
  <c r="AL30" i="22"/>
  <c r="AL31" i="22"/>
  <c r="AL32" i="22"/>
  <c r="AL33" i="22"/>
  <c r="AL34" i="22"/>
  <c r="AL35" i="22"/>
  <c r="AL36" i="22"/>
  <c r="AL37" i="22"/>
  <c r="AL38" i="22"/>
  <c r="AL39" i="22"/>
  <c r="AL40" i="22"/>
  <c r="AL41" i="22"/>
  <c r="AL42" i="22"/>
  <c r="AL43" i="22"/>
  <c r="AH13" i="22"/>
  <c r="AI13" i="22"/>
  <c r="AE8" i="22" s="1"/>
  <c r="AJ13" i="22"/>
  <c r="AG8" i="22" s="1"/>
  <c r="AK13" i="22"/>
  <c r="AI8" i="22" s="1"/>
  <c r="AH14" i="22"/>
  <c r="AI14" i="22"/>
  <c r="AJ14" i="22"/>
  <c r="AK14" i="22"/>
  <c r="AH15" i="22"/>
  <c r="AI15" i="22"/>
  <c r="AJ15" i="22"/>
  <c r="AK15" i="22"/>
  <c r="AH16" i="22"/>
  <c r="AI16" i="22"/>
  <c r="AJ16" i="22"/>
  <c r="AK16" i="22"/>
  <c r="AH17" i="22"/>
  <c r="AI17" i="22"/>
  <c r="AJ17" i="22"/>
  <c r="AK17" i="22"/>
  <c r="AH18" i="22"/>
  <c r="AI18" i="22"/>
  <c r="AJ18" i="22"/>
  <c r="AK18" i="22"/>
  <c r="AH19" i="22"/>
  <c r="AI19" i="22"/>
  <c r="AJ19" i="22"/>
  <c r="AK19" i="22"/>
  <c r="AH20" i="22"/>
  <c r="AI20" i="22"/>
  <c r="AJ20" i="22"/>
  <c r="AK20" i="22"/>
  <c r="AH21" i="22"/>
  <c r="AI21" i="22"/>
  <c r="AJ21" i="22"/>
  <c r="AK21" i="22"/>
  <c r="AH22" i="22"/>
  <c r="AI22" i="22"/>
  <c r="AJ22" i="22"/>
  <c r="AK22" i="22"/>
  <c r="AH23" i="22"/>
  <c r="AI23" i="22"/>
  <c r="AJ23" i="22"/>
  <c r="AK23" i="22"/>
  <c r="AH24" i="22"/>
  <c r="AI24" i="22"/>
  <c r="AJ24" i="22"/>
  <c r="AK24" i="22"/>
  <c r="AH25" i="22"/>
  <c r="AI25" i="22"/>
  <c r="AJ25" i="22"/>
  <c r="AK25" i="22"/>
  <c r="AH26" i="22"/>
  <c r="AI26" i="22"/>
  <c r="AJ26" i="22"/>
  <c r="AK26" i="22"/>
  <c r="AH27" i="22"/>
  <c r="AI27" i="22"/>
  <c r="AJ27" i="22"/>
  <c r="AK27" i="22"/>
  <c r="AH28" i="22"/>
  <c r="AI28" i="22"/>
  <c r="AJ28" i="22"/>
  <c r="AK28" i="22"/>
  <c r="AH29" i="22"/>
  <c r="AI29" i="22"/>
  <c r="AJ29" i="22"/>
  <c r="AK29" i="22"/>
  <c r="AH30" i="22"/>
  <c r="AI30" i="22"/>
  <c r="AJ30" i="22"/>
  <c r="AK30" i="22"/>
  <c r="AH31" i="22"/>
  <c r="AI31" i="22"/>
  <c r="AJ31" i="22"/>
  <c r="AK31" i="22"/>
  <c r="AH32" i="22"/>
  <c r="AI32" i="22"/>
  <c r="AJ32" i="22"/>
  <c r="AK32" i="22"/>
  <c r="AH33" i="22"/>
  <c r="AI33" i="22"/>
  <c r="AJ33" i="22"/>
  <c r="AK33" i="22"/>
  <c r="AH34" i="22"/>
  <c r="AI34" i="22"/>
  <c r="AJ34" i="22"/>
  <c r="AK34" i="22"/>
  <c r="AH35" i="22"/>
  <c r="AI35" i="22"/>
  <c r="AJ35" i="22"/>
  <c r="AK35" i="22"/>
  <c r="AH36" i="22"/>
  <c r="AI36" i="22"/>
  <c r="AJ36" i="22"/>
  <c r="AK36" i="22"/>
  <c r="AH37" i="22"/>
  <c r="AI37" i="22"/>
  <c r="AJ37" i="22"/>
  <c r="AK37" i="22"/>
  <c r="AH38" i="22"/>
  <c r="AI38" i="22"/>
  <c r="AJ38" i="22"/>
  <c r="AK38" i="22"/>
  <c r="AH39" i="22"/>
  <c r="AI39" i="22"/>
  <c r="AJ39" i="22"/>
  <c r="AK39" i="22"/>
  <c r="AH40" i="22"/>
  <c r="AI40" i="22"/>
  <c r="AJ40" i="22"/>
  <c r="AK40" i="22"/>
  <c r="AH41" i="22"/>
  <c r="AI41" i="22"/>
  <c r="AJ41" i="22"/>
  <c r="AK41" i="22"/>
  <c r="AH42" i="22"/>
  <c r="AI42" i="22"/>
  <c r="AJ42" i="22"/>
  <c r="AK42" i="22"/>
  <c r="AH43" i="22"/>
  <c r="AI43" i="22"/>
  <c r="AJ43" i="22"/>
  <c r="AK43" i="22"/>
  <c r="AF13" i="22"/>
  <c r="AK6" i="22" s="1"/>
  <c r="AF14" i="22"/>
  <c r="AF15" i="22"/>
  <c r="AF16" i="22"/>
  <c r="AF17" i="22"/>
  <c r="AF18" i="22"/>
  <c r="AF19" i="22"/>
  <c r="AF20" i="22"/>
  <c r="AF21" i="22"/>
  <c r="AF22" i="22"/>
  <c r="AF23" i="22"/>
  <c r="AF24" i="22"/>
  <c r="AF25" i="22"/>
  <c r="AF26" i="22"/>
  <c r="AF27" i="22"/>
  <c r="AF28" i="22"/>
  <c r="AF29" i="22"/>
  <c r="AF30" i="22"/>
  <c r="AF31" i="22"/>
  <c r="AF32" i="22"/>
  <c r="AF33" i="22"/>
  <c r="AF34" i="22"/>
  <c r="AF35" i="22"/>
  <c r="AF36" i="22"/>
  <c r="AF37" i="22"/>
  <c r="AF38" i="22"/>
  <c r="AF39" i="22"/>
  <c r="AF40" i="22"/>
  <c r="AF41" i="22"/>
  <c r="AF42" i="22"/>
  <c r="AB13" i="22"/>
  <c r="AC13" i="22"/>
  <c r="AE6" i="22" s="1"/>
  <c r="AD13" i="22"/>
  <c r="AF6" i="22" s="1"/>
  <c r="AE13" i="22"/>
  <c r="AI6" i="22" s="1"/>
  <c r="AB14" i="22"/>
  <c r="AC14" i="22"/>
  <c r="AD14" i="22"/>
  <c r="AE14" i="22"/>
  <c r="AB15" i="22"/>
  <c r="AC15" i="22"/>
  <c r="AD15" i="22"/>
  <c r="AE15" i="22"/>
  <c r="AB16" i="22"/>
  <c r="AC16" i="22"/>
  <c r="AD16" i="22"/>
  <c r="AE16" i="22"/>
  <c r="AB17" i="22"/>
  <c r="AC17" i="22"/>
  <c r="AD17" i="22"/>
  <c r="AE17" i="22"/>
  <c r="AB18" i="22"/>
  <c r="AC18" i="22"/>
  <c r="AD18" i="22"/>
  <c r="AE18" i="22"/>
  <c r="AB19" i="22"/>
  <c r="AC19" i="22"/>
  <c r="AD19" i="22"/>
  <c r="AE19" i="22"/>
  <c r="AB20" i="22"/>
  <c r="AC20" i="22"/>
  <c r="AD20" i="22"/>
  <c r="AE20" i="22"/>
  <c r="AB21" i="22"/>
  <c r="AC21" i="22"/>
  <c r="AD21" i="22"/>
  <c r="AE21" i="22"/>
  <c r="AB22" i="22"/>
  <c r="AC22" i="22"/>
  <c r="AD22" i="22"/>
  <c r="AE22" i="22"/>
  <c r="AB23" i="22"/>
  <c r="AC23" i="22"/>
  <c r="AD23" i="22"/>
  <c r="AE23" i="22"/>
  <c r="AB24" i="22"/>
  <c r="AC24" i="22"/>
  <c r="AD24" i="22"/>
  <c r="AE24" i="22"/>
  <c r="AB25" i="22"/>
  <c r="AC25" i="22"/>
  <c r="AD25" i="22"/>
  <c r="AE25" i="22"/>
  <c r="AB26" i="22"/>
  <c r="AC26" i="22"/>
  <c r="AD26" i="22"/>
  <c r="AE26" i="22"/>
  <c r="AB27" i="22"/>
  <c r="AC27" i="22"/>
  <c r="AD27" i="22"/>
  <c r="AE27" i="22"/>
  <c r="AB28" i="22"/>
  <c r="AC28" i="22"/>
  <c r="AD28" i="22"/>
  <c r="AE28" i="22"/>
  <c r="AB29" i="22"/>
  <c r="AC29" i="22"/>
  <c r="AD29" i="22"/>
  <c r="AE29" i="22"/>
  <c r="AB30" i="22"/>
  <c r="AC30" i="22"/>
  <c r="AD30" i="22"/>
  <c r="AE30" i="22"/>
  <c r="AB31" i="22"/>
  <c r="AC31" i="22"/>
  <c r="AD31" i="22"/>
  <c r="AE31" i="22"/>
  <c r="AB32" i="22"/>
  <c r="AC32" i="22"/>
  <c r="AD32" i="22"/>
  <c r="AE32" i="22"/>
  <c r="AB33" i="22"/>
  <c r="AC33" i="22"/>
  <c r="AD33" i="22"/>
  <c r="AE33" i="22"/>
  <c r="AB34" i="22"/>
  <c r="AC34" i="22"/>
  <c r="AD34" i="22"/>
  <c r="AE34" i="22"/>
  <c r="AB35" i="22"/>
  <c r="AC35" i="22"/>
  <c r="AD35" i="22"/>
  <c r="AE35" i="22"/>
  <c r="AB36" i="22"/>
  <c r="AC36" i="22"/>
  <c r="AD36" i="22"/>
  <c r="AE36" i="22"/>
  <c r="AB37" i="22"/>
  <c r="AC37" i="22"/>
  <c r="AD37" i="22"/>
  <c r="AE37" i="22"/>
  <c r="AB38" i="22"/>
  <c r="AC38" i="22"/>
  <c r="AD38" i="22"/>
  <c r="AE38" i="22"/>
  <c r="AB39" i="22"/>
  <c r="AC39" i="22"/>
  <c r="AD39" i="22"/>
  <c r="AE39" i="22"/>
  <c r="AB40" i="22"/>
  <c r="AC40" i="22"/>
  <c r="AD40" i="22"/>
  <c r="AE40" i="22"/>
  <c r="AB41" i="22"/>
  <c r="AC41" i="22"/>
  <c r="AD41" i="22"/>
  <c r="AE41" i="22"/>
  <c r="AB42" i="22"/>
  <c r="AC42" i="22"/>
  <c r="AD42" i="22"/>
  <c r="AE42" i="22"/>
  <c r="U13" i="22"/>
  <c r="V13" i="22"/>
  <c r="R8" i="22" s="1"/>
  <c r="W13" i="22"/>
  <c r="T8" i="22" s="1"/>
  <c r="X13" i="22"/>
  <c r="V8" i="22" s="1"/>
  <c r="Y13" i="22"/>
  <c r="X8" i="22" s="1"/>
  <c r="U14" i="22"/>
  <c r="V14" i="22"/>
  <c r="W14" i="22"/>
  <c r="X14" i="22"/>
  <c r="Y14" i="22"/>
  <c r="U15" i="22"/>
  <c r="V15" i="22"/>
  <c r="W15" i="22"/>
  <c r="X15" i="22"/>
  <c r="Y15" i="22"/>
  <c r="U16" i="22"/>
  <c r="V16" i="22"/>
  <c r="W16" i="22"/>
  <c r="X16" i="22"/>
  <c r="Y16" i="22"/>
  <c r="U17" i="22"/>
  <c r="V17" i="22"/>
  <c r="W17" i="22"/>
  <c r="X17" i="22"/>
  <c r="Y17" i="22"/>
  <c r="U18" i="22"/>
  <c r="V18" i="22"/>
  <c r="W18" i="22"/>
  <c r="X18" i="22"/>
  <c r="Y18" i="22"/>
  <c r="U19" i="22"/>
  <c r="V19" i="22"/>
  <c r="W19" i="22"/>
  <c r="X19" i="22"/>
  <c r="Y19" i="22"/>
  <c r="U20" i="22"/>
  <c r="V20" i="22"/>
  <c r="W20" i="22"/>
  <c r="X20" i="22"/>
  <c r="Y20" i="22"/>
  <c r="U21" i="22"/>
  <c r="V21" i="22"/>
  <c r="W21" i="22"/>
  <c r="X21" i="22"/>
  <c r="Y21" i="22"/>
  <c r="U22" i="22"/>
  <c r="V22" i="22"/>
  <c r="W22" i="22"/>
  <c r="X22" i="22"/>
  <c r="Y22" i="22"/>
  <c r="U23" i="22"/>
  <c r="V23" i="22"/>
  <c r="W23" i="22"/>
  <c r="X23" i="22"/>
  <c r="Y23" i="22"/>
  <c r="U24" i="22"/>
  <c r="V24" i="22"/>
  <c r="W24" i="22"/>
  <c r="X24" i="22"/>
  <c r="Y24" i="22"/>
  <c r="U25" i="22"/>
  <c r="V25" i="22"/>
  <c r="W25" i="22"/>
  <c r="X25" i="22"/>
  <c r="Y25" i="22"/>
  <c r="U26" i="22"/>
  <c r="V26" i="22"/>
  <c r="W26" i="22"/>
  <c r="X26" i="22"/>
  <c r="Y26" i="22"/>
  <c r="U27" i="22"/>
  <c r="V27" i="22"/>
  <c r="W27" i="22"/>
  <c r="X27" i="22"/>
  <c r="Y27" i="22"/>
  <c r="U28" i="22"/>
  <c r="V28" i="22"/>
  <c r="W28" i="22"/>
  <c r="X28" i="22"/>
  <c r="Y28" i="22"/>
  <c r="U29" i="22"/>
  <c r="V29" i="22"/>
  <c r="W29" i="22"/>
  <c r="X29" i="22"/>
  <c r="Y29" i="22"/>
  <c r="U30" i="22"/>
  <c r="V30" i="22"/>
  <c r="W30" i="22"/>
  <c r="X30" i="22"/>
  <c r="Y30" i="22"/>
  <c r="U31" i="22"/>
  <c r="V31" i="22"/>
  <c r="W31" i="22"/>
  <c r="X31" i="22"/>
  <c r="Y31" i="22"/>
  <c r="S13" i="22"/>
  <c r="X6" i="22" s="1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41" i="22"/>
  <c r="S42" i="22"/>
  <c r="R13" i="22"/>
  <c r="V6" i="22" s="1"/>
  <c r="R14" i="22"/>
  <c r="R15" i="22"/>
  <c r="R16" i="22"/>
  <c r="R17" i="22"/>
  <c r="R18" i="22"/>
  <c r="R19" i="22"/>
  <c r="R20" i="22"/>
  <c r="R21" i="22"/>
  <c r="R22" i="22"/>
  <c r="R23" i="22"/>
  <c r="R24" i="22"/>
  <c r="R25" i="22"/>
  <c r="R26" i="22"/>
  <c r="R27" i="22"/>
  <c r="R28" i="22"/>
  <c r="R29" i="22"/>
  <c r="R30" i="22"/>
  <c r="R31" i="22"/>
  <c r="R32" i="22"/>
  <c r="R33" i="22"/>
  <c r="R34" i="22"/>
  <c r="R35" i="22"/>
  <c r="R36" i="22"/>
  <c r="R37" i="22"/>
  <c r="R38" i="22"/>
  <c r="R39" i="22"/>
  <c r="R40" i="22"/>
  <c r="R41" i="22"/>
  <c r="R42" i="22"/>
  <c r="O13" i="22"/>
  <c r="P13" i="22"/>
  <c r="R6" i="22" s="1"/>
  <c r="Q13" i="22"/>
  <c r="S6" i="22" s="1"/>
  <c r="O14" i="22"/>
  <c r="P14" i="22"/>
  <c r="Q14" i="22"/>
  <c r="O15" i="22"/>
  <c r="P15" i="22"/>
  <c r="Q15" i="22"/>
  <c r="O16" i="22"/>
  <c r="P16" i="22"/>
  <c r="Q16" i="22"/>
  <c r="O17" i="22"/>
  <c r="P17" i="22"/>
  <c r="Q17" i="22"/>
  <c r="O18" i="22"/>
  <c r="P18" i="22"/>
  <c r="Q18" i="22"/>
  <c r="O19" i="22"/>
  <c r="P19" i="22"/>
  <c r="Q19" i="22"/>
  <c r="O20" i="22"/>
  <c r="P20" i="22"/>
  <c r="Q20" i="22"/>
  <c r="O21" i="22"/>
  <c r="P21" i="22"/>
  <c r="Q21" i="22"/>
  <c r="O22" i="22"/>
  <c r="P22" i="22"/>
  <c r="Q22" i="22"/>
  <c r="O23" i="22"/>
  <c r="P23" i="22"/>
  <c r="Q23" i="22"/>
  <c r="O24" i="22"/>
  <c r="P24" i="22"/>
  <c r="Q24" i="22"/>
  <c r="O25" i="22"/>
  <c r="P25" i="22"/>
  <c r="Q25" i="22"/>
  <c r="O26" i="22"/>
  <c r="P26" i="22"/>
  <c r="Q26" i="22"/>
  <c r="O27" i="22"/>
  <c r="P27" i="22"/>
  <c r="Q27" i="22"/>
  <c r="O28" i="22"/>
  <c r="P28" i="22"/>
  <c r="Q28" i="22"/>
  <c r="O29" i="22"/>
  <c r="P29" i="22"/>
  <c r="Q29" i="22"/>
  <c r="O30" i="22"/>
  <c r="P30" i="22"/>
  <c r="Q30" i="22"/>
  <c r="O31" i="22"/>
  <c r="P31" i="22"/>
  <c r="Q31" i="22"/>
  <c r="O32" i="22"/>
  <c r="P32" i="22"/>
  <c r="Q32" i="22"/>
  <c r="O33" i="22"/>
  <c r="P33" i="22"/>
  <c r="Q33" i="22"/>
  <c r="O34" i="22"/>
  <c r="P34" i="22"/>
  <c r="Q34" i="22"/>
  <c r="O35" i="22"/>
  <c r="P35" i="22"/>
  <c r="Q35" i="22"/>
  <c r="O36" i="22"/>
  <c r="P36" i="22"/>
  <c r="Q36" i="22"/>
  <c r="O37" i="22"/>
  <c r="P37" i="22"/>
  <c r="Q37" i="22"/>
  <c r="O38" i="22"/>
  <c r="P38" i="22"/>
  <c r="Q38" i="22"/>
  <c r="O39" i="22"/>
  <c r="P39" i="22"/>
  <c r="Q39" i="22"/>
  <c r="O40" i="22"/>
  <c r="P40" i="22"/>
  <c r="Q40" i="22"/>
  <c r="O41" i="22"/>
  <c r="P41" i="22"/>
  <c r="Q41" i="22"/>
  <c r="O42" i="22"/>
  <c r="P42" i="22"/>
  <c r="Q42" i="22"/>
  <c r="L13" i="22"/>
  <c r="K8" i="22" s="1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K13" i="22"/>
  <c r="I8" i="22" s="1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J13" i="22"/>
  <c r="G8" i="22" s="1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I13" i="22"/>
  <c r="E8" i="22" s="1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F13" i="22"/>
  <c r="K6" i="22" s="1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E13" i="22"/>
  <c r="I6" i="22" s="1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D13" i="22"/>
  <c r="F6" i="22" s="1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C13" i="22"/>
  <c r="E6" i="22" s="1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K6" i="24" l="1"/>
  <c r="N6" i="24"/>
  <c r="Q6" i="24"/>
  <c r="Z6" i="24"/>
  <c r="AA6" i="24"/>
  <c r="AB6" i="24"/>
  <c r="AC6" i="24"/>
  <c r="AD6" i="24"/>
  <c r="C7" i="24"/>
  <c r="D7" i="24"/>
  <c r="C5" i="24"/>
  <c r="C9" i="24"/>
  <c r="I6" i="24"/>
  <c r="AJ887" i="24"/>
  <c r="AF887" i="24"/>
  <c r="AJ886" i="24"/>
  <c r="AF886" i="24"/>
  <c r="AJ885" i="24"/>
  <c r="AF885" i="24"/>
  <c r="AJ884" i="24"/>
  <c r="AF884" i="24"/>
  <c r="AJ883" i="24"/>
  <c r="AF883" i="24"/>
  <c r="AJ882" i="24"/>
  <c r="AF882" i="24"/>
  <c r="AJ881" i="24"/>
  <c r="AF881" i="24"/>
  <c r="AJ880" i="24"/>
  <c r="AF880" i="24"/>
  <c r="AJ879" i="24"/>
  <c r="AF879" i="24"/>
  <c r="AJ878" i="24"/>
  <c r="AF878" i="24"/>
  <c r="AJ877" i="24"/>
  <c r="AF877" i="24"/>
  <c r="AJ876" i="24"/>
  <c r="AF876" i="24"/>
  <c r="AJ875" i="24"/>
  <c r="AF875" i="24"/>
  <c r="AJ874" i="24"/>
  <c r="AF874" i="24"/>
  <c r="AJ873" i="24"/>
  <c r="AF873" i="24"/>
  <c r="AJ872" i="24"/>
  <c r="AF872" i="24"/>
  <c r="AJ871" i="24"/>
  <c r="AF871" i="24"/>
  <c r="AJ870" i="24"/>
  <c r="AF870" i="24"/>
  <c r="AJ869" i="24"/>
  <c r="AF869" i="24"/>
  <c r="AJ868" i="24"/>
  <c r="AF868" i="24"/>
  <c r="AJ867" i="24"/>
  <c r="AF867" i="24"/>
  <c r="AJ866" i="24"/>
  <c r="AF866" i="24"/>
  <c r="AJ865" i="24"/>
  <c r="AF865" i="24"/>
  <c r="AJ864" i="24"/>
  <c r="AF864" i="24"/>
  <c r="AJ863" i="24"/>
  <c r="AF863" i="24"/>
  <c r="AJ862" i="24"/>
  <c r="AF862" i="24"/>
  <c r="AJ861" i="24"/>
  <c r="AF861" i="24"/>
  <c r="AJ860" i="24"/>
  <c r="AF860" i="24"/>
  <c r="AJ859" i="24"/>
  <c r="AF859" i="24"/>
  <c r="AJ858" i="24"/>
  <c r="AF858" i="24"/>
  <c r="AJ857" i="24"/>
  <c r="AF857" i="24"/>
  <c r="AJ856" i="24"/>
  <c r="AF856" i="24"/>
  <c r="AJ855" i="24"/>
  <c r="AF855" i="24"/>
  <c r="AJ854" i="24"/>
  <c r="AF854" i="24"/>
  <c r="AJ853" i="24"/>
  <c r="AF853" i="24"/>
  <c r="AJ852" i="24"/>
  <c r="AF852" i="24"/>
  <c r="AJ851" i="24"/>
  <c r="AF851" i="24"/>
  <c r="AJ850" i="24"/>
  <c r="AF850" i="24"/>
  <c r="AJ849" i="24"/>
  <c r="AF849" i="24"/>
  <c r="AJ848" i="24"/>
  <c r="AF848" i="24"/>
  <c r="AJ847" i="24"/>
  <c r="AF847" i="24"/>
  <c r="AJ846" i="24"/>
  <c r="AF846" i="24"/>
  <c r="AJ845" i="24"/>
  <c r="AF845" i="24"/>
  <c r="AJ844" i="24"/>
  <c r="AF844" i="24"/>
  <c r="AJ843" i="24"/>
  <c r="AF843" i="24"/>
  <c r="AJ842" i="24"/>
  <c r="AF842" i="24"/>
  <c r="AJ841" i="24"/>
  <c r="AF841" i="24"/>
  <c r="AJ840" i="24"/>
  <c r="AF840" i="24"/>
  <c r="AJ839" i="24"/>
  <c r="AF839" i="24"/>
  <c r="AJ838" i="24"/>
  <c r="AF838" i="24"/>
  <c r="AJ837" i="24"/>
  <c r="AF837" i="24"/>
  <c r="AJ836" i="24"/>
  <c r="AF836" i="24"/>
  <c r="AJ835" i="24"/>
  <c r="AF835" i="24"/>
  <c r="AJ834" i="24"/>
  <c r="AF834" i="24"/>
  <c r="AJ833" i="24"/>
  <c r="AF833" i="24"/>
  <c r="AJ832" i="24"/>
  <c r="AF832" i="24"/>
  <c r="AJ831" i="24"/>
  <c r="AF831" i="24"/>
  <c r="AJ830" i="24"/>
  <c r="AF830" i="24"/>
  <c r="AJ829" i="24"/>
  <c r="AF829" i="24"/>
  <c r="AJ828" i="24"/>
  <c r="AF828" i="24"/>
  <c r="AJ827" i="24"/>
  <c r="AF827" i="24"/>
  <c r="AJ826" i="24"/>
  <c r="AF826" i="24"/>
  <c r="AJ825" i="24"/>
  <c r="AF825" i="24"/>
  <c r="AJ824" i="24"/>
  <c r="AF824" i="24"/>
  <c r="AJ823" i="24"/>
  <c r="AF823" i="24"/>
  <c r="AJ822" i="24"/>
  <c r="AF822" i="24"/>
  <c r="AJ821" i="24"/>
  <c r="AF821" i="24"/>
  <c r="AJ820" i="24"/>
  <c r="AF820" i="24"/>
  <c r="AJ819" i="24"/>
  <c r="AF819" i="24"/>
  <c r="AJ818" i="24"/>
  <c r="AF818" i="24"/>
  <c r="AJ817" i="24"/>
  <c r="AF817" i="24"/>
  <c r="AJ816" i="24"/>
  <c r="AF816" i="24"/>
  <c r="AJ815" i="24"/>
  <c r="AF815" i="24"/>
  <c r="AJ814" i="24"/>
  <c r="AF814" i="24"/>
  <c r="AJ813" i="24"/>
  <c r="AF813" i="24"/>
  <c r="AJ812" i="24"/>
  <c r="AF812" i="24"/>
  <c r="AJ811" i="24"/>
  <c r="AF811" i="24"/>
  <c r="AJ810" i="24"/>
  <c r="AF810" i="24"/>
  <c r="AJ809" i="24"/>
  <c r="AF809" i="24"/>
  <c r="AJ808" i="24"/>
  <c r="AF808" i="24"/>
  <c r="AJ807" i="24"/>
  <c r="AF807" i="24"/>
  <c r="AJ806" i="24"/>
  <c r="AF806" i="24"/>
  <c r="AJ805" i="24"/>
  <c r="AF805" i="24"/>
  <c r="AJ804" i="24"/>
  <c r="AF804" i="24"/>
  <c r="AJ803" i="24"/>
  <c r="AF803" i="24"/>
  <c r="AJ802" i="24"/>
  <c r="AF802" i="24"/>
  <c r="AJ801" i="24"/>
  <c r="AF801" i="24"/>
  <c r="AJ800" i="24"/>
  <c r="AF800" i="24"/>
  <c r="AJ799" i="24"/>
  <c r="AF799" i="24"/>
  <c r="AJ798" i="24"/>
  <c r="AF798" i="24"/>
  <c r="AJ797" i="24"/>
  <c r="AF797" i="24"/>
  <c r="AJ796" i="24"/>
  <c r="AF796" i="24"/>
  <c r="AJ795" i="24"/>
  <c r="AF795" i="24"/>
  <c r="AJ794" i="24"/>
  <c r="AF794" i="24"/>
  <c r="AJ793" i="24"/>
  <c r="AF793" i="24"/>
  <c r="AJ792" i="24"/>
  <c r="AF792" i="24"/>
  <c r="AJ791" i="24"/>
  <c r="AF791" i="24"/>
  <c r="AJ790" i="24"/>
  <c r="AF790" i="24"/>
  <c r="AJ789" i="24"/>
  <c r="AF789" i="24"/>
  <c r="AJ788" i="24"/>
  <c r="AF788" i="24"/>
  <c r="AJ787" i="24"/>
  <c r="AF787" i="24"/>
  <c r="AJ786" i="24"/>
  <c r="AF786" i="24"/>
  <c r="AJ785" i="24"/>
  <c r="AF785" i="24"/>
  <c r="AJ784" i="24"/>
  <c r="AF784" i="24"/>
  <c r="AJ783" i="24"/>
  <c r="AF783" i="24"/>
  <c r="AJ782" i="24"/>
  <c r="AF782" i="24"/>
  <c r="AJ781" i="24"/>
  <c r="AF781" i="24"/>
  <c r="AJ780" i="24"/>
  <c r="AF780" i="24"/>
  <c r="AJ779" i="24"/>
  <c r="AF779" i="24"/>
  <c r="AJ778" i="24"/>
  <c r="AF778" i="24"/>
  <c r="AJ777" i="24"/>
  <c r="AF777" i="24"/>
  <c r="AJ776" i="24"/>
  <c r="AF776" i="24"/>
  <c r="AJ775" i="24"/>
  <c r="AF775" i="24"/>
  <c r="AJ774" i="24"/>
  <c r="AF774" i="24"/>
  <c r="AJ773" i="24"/>
  <c r="AF773" i="24"/>
  <c r="AJ772" i="24"/>
  <c r="AF772" i="24"/>
  <c r="AJ771" i="24"/>
  <c r="AF771" i="24"/>
  <c r="AJ770" i="24"/>
  <c r="AF770" i="24"/>
  <c r="AJ769" i="24"/>
  <c r="AF769" i="24"/>
  <c r="AJ768" i="24"/>
  <c r="AF768" i="24"/>
  <c r="AJ767" i="24"/>
  <c r="AF767" i="24"/>
  <c r="AJ766" i="24"/>
  <c r="AF766" i="24"/>
  <c r="AJ765" i="24"/>
  <c r="AF765" i="24"/>
  <c r="AJ764" i="24"/>
  <c r="AF764" i="24"/>
  <c r="AJ763" i="24"/>
  <c r="AF763" i="24"/>
  <c r="AJ762" i="24"/>
  <c r="AF762" i="24"/>
  <c r="AJ761" i="24"/>
  <c r="AF761" i="24"/>
  <c r="AJ760" i="24"/>
  <c r="AF760" i="24"/>
  <c r="AJ759" i="24"/>
  <c r="AF759" i="24"/>
  <c r="AJ758" i="24"/>
  <c r="AF758" i="24"/>
  <c r="AJ757" i="24"/>
  <c r="AF757" i="24"/>
  <c r="AJ756" i="24"/>
  <c r="AF756" i="24"/>
  <c r="AJ755" i="24"/>
  <c r="AF755" i="24"/>
  <c r="AJ754" i="24"/>
  <c r="AF754" i="24"/>
  <c r="AJ753" i="24"/>
  <c r="AF753" i="24"/>
  <c r="AJ752" i="24"/>
  <c r="AF752" i="24"/>
  <c r="AJ751" i="24"/>
  <c r="AF751" i="24"/>
  <c r="AJ750" i="24"/>
  <c r="AF750" i="24"/>
  <c r="AJ749" i="24"/>
  <c r="AF749" i="24"/>
  <c r="AJ748" i="24"/>
  <c r="AF748" i="24"/>
  <c r="AJ747" i="24"/>
  <c r="AF747" i="24"/>
  <c r="AJ746" i="24"/>
  <c r="AF746" i="24"/>
  <c r="AJ745" i="24"/>
  <c r="AF745" i="24"/>
  <c r="AJ744" i="24"/>
  <c r="AF744" i="24"/>
  <c r="AJ743" i="24"/>
  <c r="AF743" i="24"/>
  <c r="AJ742" i="24"/>
  <c r="AF742" i="24"/>
  <c r="AJ741" i="24"/>
  <c r="AF741" i="24"/>
  <c r="AJ740" i="24"/>
  <c r="AF740" i="24"/>
  <c r="AJ739" i="24"/>
  <c r="AF739" i="24"/>
  <c r="AJ738" i="24"/>
  <c r="AF738" i="24"/>
  <c r="AJ737" i="24"/>
  <c r="AF737" i="24"/>
  <c r="AJ736" i="24"/>
  <c r="AF736" i="24"/>
  <c r="AJ735" i="24"/>
  <c r="AF735" i="24"/>
  <c r="AJ734" i="24"/>
  <c r="AF734" i="24"/>
  <c r="AJ733" i="24"/>
  <c r="AF733" i="24"/>
  <c r="AJ732" i="24"/>
  <c r="AF732" i="24"/>
  <c r="AJ731" i="24"/>
  <c r="AF731" i="24"/>
  <c r="AJ730" i="24"/>
  <c r="AF730" i="24"/>
  <c r="AJ729" i="24"/>
  <c r="AF729" i="24"/>
  <c r="AJ728" i="24"/>
  <c r="AF728" i="24"/>
  <c r="AJ727" i="24"/>
  <c r="AF727" i="24"/>
  <c r="AJ726" i="24"/>
  <c r="AF726" i="24"/>
  <c r="AJ725" i="24"/>
  <c r="AF725" i="24"/>
  <c r="AJ724" i="24"/>
  <c r="AF724" i="24"/>
  <c r="AJ723" i="24"/>
  <c r="AF723" i="24"/>
  <c r="AJ722" i="24"/>
  <c r="AF722" i="24"/>
  <c r="AJ721" i="24"/>
  <c r="AF721" i="24"/>
  <c r="AJ720" i="24"/>
  <c r="AF720" i="24"/>
  <c r="AJ719" i="24"/>
  <c r="AF719" i="24"/>
  <c r="AJ718" i="24"/>
  <c r="AF718" i="24"/>
  <c r="AJ717" i="24"/>
  <c r="AF717" i="24"/>
  <c r="AJ716" i="24"/>
  <c r="AF716" i="24"/>
  <c r="AJ715" i="24"/>
  <c r="AF715" i="24"/>
  <c r="AJ714" i="24"/>
  <c r="AF714" i="24"/>
  <c r="AJ713" i="24"/>
  <c r="AF713" i="24"/>
  <c r="AJ712" i="24"/>
  <c r="AF712" i="24"/>
  <c r="AJ711" i="24"/>
  <c r="AF711" i="24"/>
  <c r="AJ710" i="24"/>
  <c r="AF710" i="24"/>
  <c r="AJ709" i="24"/>
  <c r="AF709" i="24"/>
  <c r="AJ708" i="24"/>
  <c r="AF708" i="24"/>
  <c r="AJ707" i="24"/>
  <c r="AF707" i="24"/>
  <c r="AJ706" i="24"/>
  <c r="AF706" i="24"/>
  <c r="AJ705" i="24"/>
  <c r="AF705" i="24"/>
  <c r="AJ704" i="24"/>
  <c r="AF704" i="24"/>
  <c r="AJ703" i="24"/>
  <c r="AF703" i="24"/>
  <c r="AJ702" i="24"/>
  <c r="AF702" i="24"/>
  <c r="AJ701" i="24"/>
  <c r="AF701" i="24"/>
  <c r="AJ700" i="24"/>
  <c r="AF700" i="24"/>
  <c r="AJ699" i="24"/>
  <c r="AF699" i="24"/>
  <c r="AJ698" i="24"/>
  <c r="AF698" i="24"/>
  <c r="AJ697" i="24"/>
  <c r="AF697" i="24"/>
  <c r="AJ696" i="24"/>
  <c r="AF696" i="24"/>
  <c r="AJ695" i="24"/>
  <c r="AF695" i="24"/>
  <c r="AJ694" i="24"/>
  <c r="AF694" i="24"/>
  <c r="AJ693" i="24"/>
  <c r="AF693" i="24"/>
  <c r="AJ692" i="24"/>
  <c r="AF692" i="24"/>
  <c r="AJ691" i="24"/>
  <c r="AF691" i="24"/>
  <c r="AJ690" i="24"/>
  <c r="AF690" i="24"/>
  <c r="AJ689" i="24"/>
  <c r="AF689" i="24"/>
  <c r="AJ688" i="24"/>
  <c r="AF688" i="24"/>
  <c r="AJ687" i="24"/>
  <c r="AF687" i="24"/>
  <c r="AJ686" i="24"/>
  <c r="AF686" i="24"/>
  <c r="AJ685" i="24"/>
  <c r="AF685" i="24"/>
  <c r="AJ684" i="24"/>
  <c r="AF684" i="24"/>
  <c r="AJ683" i="24"/>
  <c r="AF683" i="24"/>
  <c r="AJ682" i="24"/>
  <c r="AF682" i="24"/>
  <c r="AJ681" i="24"/>
  <c r="AF681" i="24"/>
  <c r="AJ680" i="24"/>
  <c r="AF680" i="24"/>
  <c r="AJ679" i="24"/>
  <c r="AF679" i="24"/>
  <c r="AJ678" i="24"/>
  <c r="AF678" i="24"/>
  <c r="AJ677" i="24"/>
  <c r="AF677" i="24"/>
  <c r="AJ676" i="24"/>
  <c r="AF676" i="24"/>
  <c r="AJ675" i="24"/>
  <c r="AF675" i="24"/>
  <c r="AJ674" i="24"/>
  <c r="AF674" i="24"/>
  <c r="AJ673" i="24"/>
  <c r="AF673" i="24"/>
  <c r="AJ672" i="24"/>
  <c r="AF672" i="24"/>
  <c r="AJ671" i="24"/>
  <c r="AF671" i="24"/>
  <c r="AJ670" i="24"/>
  <c r="AF670" i="24"/>
  <c r="AJ669" i="24"/>
  <c r="AF669" i="24"/>
  <c r="AJ668" i="24"/>
  <c r="AF668" i="24"/>
  <c r="AJ667" i="24"/>
  <c r="AF667" i="24"/>
  <c r="AJ666" i="24"/>
  <c r="AF666" i="24"/>
  <c r="AJ665" i="24"/>
  <c r="AF665" i="24"/>
  <c r="AJ664" i="24"/>
  <c r="AF664" i="24"/>
  <c r="AJ663" i="24"/>
  <c r="AF663" i="24"/>
  <c r="AJ662" i="24"/>
  <c r="AF662" i="24"/>
  <c r="AJ661" i="24"/>
  <c r="AF661" i="24"/>
  <c r="AJ660" i="24"/>
  <c r="AF660" i="24"/>
  <c r="AJ659" i="24"/>
  <c r="AF659" i="24"/>
  <c r="AJ658" i="24"/>
  <c r="AF658" i="24"/>
  <c r="AJ657" i="24"/>
  <c r="AF657" i="24"/>
  <c r="AJ656" i="24"/>
  <c r="AF656" i="24"/>
  <c r="AJ655" i="24"/>
  <c r="AF655" i="24"/>
  <c r="AJ654" i="24"/>
  <c r="AF654" i="24"/>
  <c r="AJ653" i="24"/>
  <c r="AF653" i="24"/>
  <c r="AJ652" i="24"/>
  <c r="AF652" i="24"/>
  <c r="AJ651" i="24"/>
  <c r="AF651" i="24"/>
  <c r="AJ650" i="24"/>
  <c r="AF650" i="24"/>
  <c r="AJ649" i="24"/>
  <c r="AF649" i="24"/>
  <c r="AJ648" i="24"/>
  <c r="AF648" i="24"/>
  <c r="AJ647" i="24"/>
  <c r="AF647" i="24"/>
  <c r="AJ646" i="24"/>
  <c r="AF646" i="24"/>
  <c r="AJ645" i="24"/>
  <c r="AF645" i="24"/>
  <c r="AJ644" i="24"/>
  <c r="AF644" i="24"/>
  <c r="AJ643" i="24"/>
  <c r="AF643" i="24"/>
  <c r="AJ642" i="24"/>
  <c r="AF642" i="24"/>
  <c r="AJ641" i="24"/>
  <c r="AF641" i="24"/>
  <c r="AJ640" i="24"/>
  <c r="AF640" i="24"/>
  <c r="AJ639" i="24"/>
  <c r="AF639" i="24"/>
  <c r="AJ638" i="24"/>
  <c r="AF638" i="24"/>
  <c r="AJ637" i="24"/>
  <c r="AF637" i="24"/>
  <c r="AJ636" i="24"/>
  <c r="AF636" i="24"/>
  <c r="AJ635" i="24"/>
  <c r="AF635" i="24"/>
  <c r="AJ634" i="24"/>
  <c r="AF634" i="24"/>
  <c r="AJ633" i="24"/>
  <c r="AF633" i="24"/>
  <c r="AJ632" i="24"/>
  <c r="AF632" i="24"/>
  <c r="AJ631" i="24"/>
  <c r="AF631" i="24"/>
  <c r="AJ630" i="24"/>
  <c r="AF630" i="24"/>
  <c r="AJ629" i="24"/>
  <c r="AF629" i="24"/>
  <c r="AJ628" i="24"/>
  <c r="AF628" i="24"/>
  <c r="AJ627" i="24"/>
  <c r="AF627" i="24"/>
  <c r="AJ626" i="24"/>
  <c r="AF626" i="24"/>
  <c r="AJ625" i="24"/>
  <c r="AF625" i="24"/>
  <c r="AJ624" i="24"/>
  <c r="AF624" i="24"/>
  <c r="AJ623" i="24"/>
  <c r="AF623" i="24"/>
  <c r="AJ622" i="24"/>
  <c r="AF622" i="24"/>
  <c r="AJ621" i="24"/>
  <c r="AF621" i="24"/>
  <c r="AJ620" i="24"/>
  <c r="AF620" i="24"/>
  <c r="AJ619" i="24"/>
  <c r="AF619" i="24"/>
  <c r="AJ618" i="24"/>
  <c r="AF618" i="24"/>
  <c r="AJ617" i="24"/>
  <c r="AF617" i="24"/>
  <c r="AJ616" i="24"/>
  <c r="AF616" i="24"/>
  <c r="AJ615" i="24"/>
  <c r="AF615" i="24"/>
  <c r="AJ614" i="24"/>
  <c r="AF614" i="24"/>
  <c r="AJ613" i="24"/>
  <c r="AF613" i="24"/>
  <c r="AJ612" i="24"/>
  <c r="AF612" i="24"/>
  <c r="AJ611" i="24"/>
  <c r="AF611" i="24"/>
  <c r="AJ610" i="24"/>
  <c r="AF610" i="24"/>
  <c r="AJ609" i="24"/>
  <c r="AF609" i="24"/>
  <c r="AJ608" i="24"/>
  <c r="AF608" i="24"/>
  <c r="AJ607" i="24"/>
  <c r="AF607" i="24"/>
  <c r="AJ606" i="24"/>
  <c r="AF606" i="24"/>
  <c r="AJ605" i="24"/>
  <c r="AF605" i="24"/>
  <c r="AJ604" i="24"/>
  <c r="AF604" i="24"/>
  <c r="AJ603" i="24"/>
  <c r="AF603" i="24"/>
  <c r="AJ602" i="24"/>
  <c r="AF602" i="24"/>
  <c r="AJ601" i="24"/>
  <c r="AF601" i="24"/>
  <c r="AJ600" i="24"/>
  <c r="AF600" i="24"/>
  <c r="AJ599" i="24"/>
  <c r="AF599" i="24"/>
  <c r="AJ598" i="24"/>
  <c r="AF598" i="24"/>
  <c r="AJ597" i="24"/>
  <c r="AF597" i="24"/>
  <c r="AJ596" i="24"/>
  <c r="AF596" i="24"/>
  <c r="AJ595" i="24"/>
  <c r="AF595" i="24"/>
  <c r="AJ594" i="24"/>
  <c r="AF594" i="24"/>
  <c r="AJ593" i="24"/>
  <c r="AF593" i="24"/>
  <c r="AJ592" i="24"/>
  <c r="AF592" i="24"/>
  <c r="AJ591" i="24"/>
  <c r="AF591" i="24"/>
  <c r="AJ590" i="24"/>
  <c r="AF590" i="24"/>
  <c r="AJ589" i="24"/>
  <c r="AF589" i="24"/>
  <c r="AJ588" i="24"/>
  <c r="AF588" i="24"/>
  <c r="AJ587" i="24"/>
  <c r="AF587" i="24"/>
  <c r="AJ586" i="24"/>
  <c r="AF586" i="24"/>
  <c r="AJ585" i="24"/>
  <c r="AF585" i="24"/>
  <c r="AJ584" i="24"/>
  <c r="AF584" i="24"/>
  <c r="AJ583" i="24"/>
  <c r="AF583" i="24"/>
  <c r="AJ582" i="24"/>
  <c r="AF582" i="24"/>
  <c r="AJ581" i="24"/>
  <c r="AF581" i="24"/>
  <c r="AJ580" i="24"/>
  <c r="AF580" i="24"/>
  <c r="AJ579" i="24"/>
  <c r="AF579" i="24"/>
  <c r="AJ578" i="24"/>
  <c r="AF578" i="24"/>
  <c r="AJ577" i="24"/>
  <c r="AF577" i="24"/>
  <c r="AJ576" i="24"/>
  <c r="AF576" i="24"/>
  <c r="AJ575" i="24"/>
  <c r="AF575" i="24"/>
  <c r="AJ574" i="24"/>
  <c r="AF574" i="24"/>
  <c r="AJ573" i="24"/>
  <c r="AF573" i="24"/>
  <c r="AJ572" i="24"/>
  <c r="AF572" i="24"/>
  <c r="AJ571" i="24"/>
  <c r="AF571" i="24"/>
  <c r="AJ570" i="24"/>
  <c r="AF570" i="24"/>
  <c r="AJ569" i="24"/>
  <c r="AF569" i="24"/>
  <c r="AJ568" i="24"/>
  <c r="AF568" i="24"/>
  <c r="AJ567" i="24"/>
  <c r="AF567" i="24"/>
  <c r="AJ566" i="24"/>
  <c r="AF566" i="24"/>
  <c r="AJ565" i="24"/>
  <c r="AF565" i="24"/>
  <c r="AJ564" i="24"/>
  <c r="AF564" i="24"/>
  <c r="AJ563" i="24"/>
  <c r="AF563" i="24"/>
  <c r="AJ562" i="24"/>
  <c r="AF562" i="24"/>
  <c r="AJ561" i="24"/>
  <c r="AF561" i="24"/>
  <c r="AJ560" i="24"/>
  <c r="AF560" i="24"/>
  <c r="AJ559" i="24"/>
  <c r="AF559" i="24"/>
  <c r="AJ558" i="24"/>
  <c r="AF558" i="24"/>
  <c r="AJ557" i="24"/>
  <c r="AF557" i="24"/>
  <c r="AJ556" i="24"/>
  <c r="AF556" i="24"/>
  <c r="AJ555" i="24"/>
  <c r="AF555" i="24"/>
  <c r="AJ554" i="24"/>
  <c r="AF554" i="24"/>
  <c r="AJ553" i="24"/>
  <c r="AF553" i="24"/>
  <c r="AJ552" i="24"/>
  <c r="AF552" i="24"/>
  <c r="AJ551" i="24"/>
  <c r="AF551" i="24"/>
  <c r="AJ550" i="24"/>
  <c r="AF550" i="24"/>
  <c r="AJ549" i="24"/>
  <c r="AF549" i="24"/>
  <c r="AJ548" i="24"/>
  <c r="AF548" i="24"/>
  <c r="AJ547" i="24"/>
  <c r="AF547" i="24"/>
  <c r="AJ546" i="24"/>
  <c r="AF546" i="24"/>
  <c r="AJ545" i="24"/>
  <c r="AF545" i="24"/>
  <c r="AJ544" i="24"/>
  <c r="AF544" i="24"/>
  <c r="AJ543" i="24"/>
  <c r="AF543" i="24"/>
  <c r="AJ542" i="24"/>
  <c r="AF542" i="24"/>
  <c r="AJ541" i="24"/>
  <c r="AF541" i="24"/>
  <c r="AJ540" i="24"/>
  <c r="AF540" i="24"/>
  <c r="AJ539" i="24"/>
  <c r="AF539" i="24"/>
  <c r="AJ538" i="24"/>
  <c r="AF538" i="24"/>
  <c r="AJ537" i="24"/>
  <c r="AF537" i="24"/>
  <c r="AJ536" i="24"/>
  <c r="AF536" i="24"/>
  <c r="AJ535" i="24"/>
  <c r="AF535" i="24"/>
  <c r="AJ534" i="24"/>
  <c r="AF534" i="24"/>
  <c r="AJ533" i="24"/>
  <c r="AF533" i="24"/>
  <c r="AJ532" i="24"/>
  <c r="AF532" i="24"/>
  <c r="AJ531" i="24"/>
  <c r="AF531" i="24"/>
  <c r="AJ530" i="24"/>
  <c r="AF530" i="24"/>
  <c r="AJ529" i="24"/>
  <c r="AF529" i="24"/>
  <c r="AJ528" i="24"/>
  <c r="AF528" i="24"/>
  <c r="AJ527" i="24"/>
  <c r="AF527" i="24"/>
  <c r="AJ526" i="24"/>
  <c r="AF526" i="24"/>
  <c r="AJ525" i="24"/>
  <c r="AF525" i="24"/>
  <c r="AJ524" i="24"/>
  <c r="AF524" i="24"/>
  <c r="AJ523" i="24"/>
  <c r="AF523" i="24"/>
  <c r="AJ522" i="24"/>
  <c r="AF522" i="24"/>
  <c r="AJ521" i="24"/>
  <c r="AF521" i="24"/>
  <c r="AJ520" i="24"/>
  <c r="AF520" i="24"/>
  <c r="AJ519" i="24"/>
  <c r="AF519" i="24"/>
  <c r="AJ518" i="24"/>
  <c r="AF518" i="24"/>
  <c r="AJ517" i="24"/>
  <c r="AF517" i="24"/>
  <c r="AJ516" i="24"/>
  <c r="AF516" i="24"/>
  <c r="AJ515" i="24"/>
  <c r="AF515" i="24"/>
  <c r="AJ514" i="24"/>
  <c r="AF514" i="24"/>
  <c r="AJ513" i="24"/>
  <c r="AF513" i="24"/>
  <c r="AJ512" i="24"/>
  <c r="AF512" i="24"/>
  <c r="AJ511" i="24"/>
  <c r="AF511" i="24"/>
  <c r="AJ510" i="24"/>
  <c r="AF510" i="24"/>
  <c r="AJ509" i="24"/>
  <c r="AF509" i="24"/>
  <c r="AJ508" i="24"/>
  <c r="AF508" i="24"/>
  <c r="AJ507" i="24"/>
  <c r="AF507" i="24"/>
  <c r="AJ506" i="24"/>
  <c r="AF506" i="24"/>
  <c r="AJ505" i="24"/>
  <c r="AF505" i="24"/>
  <c r="AJ504" i="24"/>
  <c r="AF504" i="24"/>
  <c r="AJ503" i="24"/>
  <c r="AF503" i="24"/>
  <c r="AJ502" i="24"/>
  <c r="AF502" i="24"/>
  <c r="AJ501" i="24"/>
  <c r="AF501" i="24"/>
  <c r="AJ500" i="24"/>
  <c r="AF500" i="24"/>
  <c r="AJ499" i="24"/>
  <c r="AF499" i="24"/>
  <c r="AJ498" i="24"/>
  <c r="AF498" i="24"/>
  <c r="AJ497" i="24"/>
  <c r="AF497" i="24"/>
  <c r="AJ496" i="24"/>
  <c r="AF496" i="24"/>
  <c r="AJ495" i="24"/>
  <c r="AF495" i="24"/>
  <c r="AJ494" i="24"/>
  <c r="AF494" i="24"/>
  <c r="AJ493" i="24"/>
  <c r="AF493" i="24"/>
  <c r="AJ492" i="24"/>
  <c r="AF492" i="24"/>
  <c r="AJ491" i="24"/>
  <c r="AF491" i="24"/>
  <c r="AJ490" i="24"/>
  <c r="AF490" i="24"/>
  <c r="AJ489" i="24"/>
  <c r="AF489" i="24"/>
  <c r="AJ488" i="24"/>
  <c r="AF488" i="24"/>
  <c r="AJ487" i="24"/>
  <c r="AF487" i="24"/>
  <c r="AJ486" i="24"/>
  <c r="AF486" i="24"/>
  <c r="AJ485" i="24"/>
  <c r="AF485" i="24"/>
  <c r="AJ484" i="24"/>
  <c r="AF484" i="24"/>
  <c r="AJ483" i="24"/>
  <c r="AF483" i="24"/>
  <c r="AJ482" i="24"/>
  <c r="AF482" i="24"/>
  <c r="AJ481" i="24"/>
  <c r="AF481" i="24"/>
  <c r="AJ480" i="24"/>
  <c r="AF480" i="24"/>
  <c r="AJ479" i="24"/>
  <c r="AF479" i="24"/>
  <c r="AJ478" i="24"/>
  <c r="AF478" i="24"/>
  <c r="AJ477" i="24"/>
  <c r="AF477" i="24"/>
  <c r="AJ476" i="24"/>
  <c r="AF476" i="24"/>
  <c r="AJ475" i="24"/>
  <c r="AF475" i="24"/>
  <c r="AJ474" i="24"/>
  <c r="AF474" i="24"/>
  <c r="AJ473" i="24"/>
  <c r="AF473" i="24"/>
  <c r="AJ472" i="24"/>
  <c r="AF472" i="24"/>
  <c r="AJ471" i="24"/>
  <c r="AF471" i="24"/>
  <c r="AJ470" i="24"/>
  <c r="AF470" i="24"/>
  <c r="AJ469" i="24"/>
  <c r="AF469" i="24"/>
  <c r="AJ468" i="24"/>
  <c r="AF468" i="24"/>
  <c r="AJ467" i="24"/>
  <c r="AF467" i="24"/>
  <c r="AJ466" i="24"/>
  <c r="AF466" i="24"/>
  <c r="AJ465" i="24"/>
  <c r="AF465" i="24"/>
  <c r="AJ464" i="24"/>
  <c r="AF464" i="24"/>
  <c r="AJ463" i="24"/>
  <c r="AF463" i="24"/>
  <c r="AJ462" i="24"/>
  <c r="AF462" i="24"/>
  <c r="AJ461" i="24"/>
  <c r="AF461" i="24"/>
  <c r="AJ460" i="24"/>
  <c r="AF460" i="24"/>
  <c r="AJ459" i="24"/>
  <c r="AF459" i="24"/>
  <c r="AJ458" i="24"/>
  <c r="AF458" i="24"/>
  <c r="AJ457" i="24"/>
  <c r="AF457" i="24"/>
  <c r="AJ456" i="24"/>
  <c r="AF456" i="24"/>
  <c r="AJ455" i="24"/>
  <c r="AF455" i="24"/>
  <c r="AJ454" i="24"/>
  <c r="AF454" i="24"/>
  <c r="AJ453" i="24"/>
  <c r="AF453" i="24"/>
  <c r="AJ452" i="24"/>
  <c r="AF452" i="24"/>
  <c r="AJ451" i="24"/>
  <c r="AF451" i="24"/>
  <c r="AJ450" i="24"/>
  <c r="AF450" i="24"/>
  <c r="AJ449" i="24"/>
  <c r="AF449" i="24"/>
  <c r="AJ448" i="24"/>
  <c r="AF448" i="24"/>
  <c r="AJ447" i="24"/>
  <c r="AF447" i="24"/>
  <c r="AJ446" i="24"/>
  <c r="AF446" i="24"/>
  <c r="AJ445" i="24"/>
  <c r="AF445" i="24"/>
  <c r="AJ444" i="24"/>
  <c r="AF444" i="24"/>
  <c r="AJ443" i="24"/>
  <c r="AF443" i="24"/>
  <c r="AJ442" i="24"/>
  <c r="AF442" i="24"/>
  <c r="AJ441" i="24"/>
  <c r="AF441" i="24"/>
  <c r="AJ440" i="24"/>
  <c r="AF440" i="24"/>
  <c r="AJ439" i="24"/>
  <c r="AF439" i="24"/>
  <c r="AJ438" i="24"/>
  <c r="AF438" i="24"/>
  <c r="AJ437" i="24"/>
  <c r="AF437" i="24"/>
  <c r="AJ436" i="24"/>
  <c r="AF436" i="24"/>
  <c r="AJ435" i="24"/>
  <c r="AF435" i="24"/>
  <c r="AJ434" i="24"/>
  <c r="AF434" i="24"/>
  <c r="AJ433" i="24"/>
  <c r="AF433" i="24"/>
  <c r="AJ432" i="24"/>
  <c r="AF432" i="24"/>
  <c r="AJ431" i="24"/>
  <c r="AF431" i="24"/>
  <c r="AJ430" i="24"/>
  <c r="AF430" i="24"/>
  <c r="AJ429" i="24"/>
  <c r="AF429" i="24"/>
  <c r="AJ428" i="24"/>
  <c r="AF428" i="24"/>
  <c r="AJ427" i="24"/>
  <c r="AF427" i="24"/>
  <c r="AJ426" i="24"/>
  <c r="AF426" i="24"/>
  <c r="AJ425" i="24"/>
  <c r="AF425" i="24"/>
  <c r="AJ424" i="24"/>
  <c r="AF424" i="24"/>
  <c r="AJ423" i="24"/>
  <c r="AF423" i="24"/>
  <c r="AJ422" i="24"/>
  <c r="AF422" i="24"/>
  <c r="AJ421" i="24"/>
  <c r="AF421" i="24"/>
  <c r="AJ420" i="24"/>
  <c r="AF420" i="24"/>
  <c r="AJ419" i="24"/>
  <c r="AF419" i="24"/>
  <c r="AJ418" i="24"/>
  <c r="AF418" i="24"/>
  <c r="AJ417" i="24"/>
  <c r="AF417" i="24"/>
  <c r="AJ416" i="24"/>
  <c r="AF416" i="24"/>
  <c r="AJ415" i="24"/>
  <c r="AF415" i="24"/>
  <c r="AJ414" i="24"/>
  <c r="AF414" i="24"/>
  <c r="AJ413" i="24"/>
  <c r="AF413" i="24"/>
  <c r="AJ412" i="24"/>
  <c r="AF412" i="24"/>
  <c r="AJ411" i="24"/>
  <c r="AF411" i="24"/>
  <c r="AJ410" i="24"/>
  <c r="AF410" i="24"/>
  <c r="AJ409" i="24"/>
  <c r="AF409" i="24"/>
  <c r="AJ408" i="24"/>
  <c r="AF408" i="24"/>
  <c r="AJ407" i="24"/>
  <c r="AF407" i="24"/>
  <c r="AJ406" i="24"/>
  <c r="AF406" i="24"/>
  <c r="AJ405" i="24"/>
  <c r="AF405" i="24"/>
  <c r="AJ404" i="24"/>
  <c r="AF404" i="24"/>
  <c r="AJ403" i="24"/>
  <c r="AF403" i="24"/>
  <c r="AJ402" i="24"/>
  <c r="AF402" i="24"/>
  <c r="AJ401" i="24"/>
  <c r="AF401" i="24"/>
  <c r="AJ400" i="24"/>
  <c r="AF400" i="24"/>
  <c r="AJ399" i="24"/>
  <c r="AF399" i="24"/>
  <c r="AJ398" i="24"/>
  <c r="AF398" i="24"/>
  <c r="AJ397" i="24"/>
  <c r="AF397" i="24"/>
  <c r="AJ396" i="24"/>
  <c r="AF396" i="24"/>
  <c r="AJ395" i="24"/>
  <c r="AF395" i="24"/>
  <c r="AJ394" i="24"/>
  <c r="AF394" i="24"/>
  <c r="AJ393" i="24"/>
  <c r="AF393" i="24"/>
  <c r="AJ392" i="24"/>
  <c r="AF392" i="24"/>
  <c r="AJ391" i="24"/>
  <c r="AF391" i="24"/>
  <c r="AJ390" i="24"/>
  <c r="AF390" i="24"/>
  <c r="AJ389" i="24"/>
  <c r="AF389" i="24"/>
  <c r="AJ388" i="24"/>
  <c r="AF388" i="24"/>
  <c r="AJ387" i="24"/>
  <c r="AF387" i="24"/>
  <c r="AJ386" i="24"/>
  <c r="AF386" i="24"/>
  <c r="AJ385" i="24"/>
  <c r="AF385" i="24"/>
  <c r="AJ384" i="24"/>
  <c r="AF384" i="24"/>
  <c r="AJ383" i="24"/>
  <c r="AF383" i="24"/>
  <c r="AJ382" i="24"/>
  <c r="AF382" i="24"/>
  <c r="AJ381" i="24"/>
  <c r="AF381" i="24"/>
  <c r="AJ380" i="24"/>
  <c r="AF380" i="24"/>
  <c r="AJ379" i="24"/>
  <c r="AF379" i="24"/>
  <c r="AJ378" i="24"/>
  <c r="AF378" i="24"/>
  <c r="AJ377" i="24"/>
  <c r="AF377" i="24"/>
  <c r="AJ376" i="24"/>
  <c r="AF376" i="24"/>
  <c r="AJ375" i="24"/>
  <c r="AF375" i="24"/>
  <c r="AJ374" i="24"/>
  <c r="AF374" i="24"/>
  <c r="AJ373" i="24"/>
  <c r="AF373" i="24"/>
  <c r="AJ372" i="24"/>
  <c r="AF372" i="24"/>
  <c r="AJ371" i="24"/>
  <c r="AF371" i="24"/>
  <c r="AJ370" i="24"/>
  <c r="AF370" i="24"/>
  <c r="AJ369" i="24"/>
  <c r="AF369" i="24"/>
  <c r="AJ368" i="24"/>
  <c r="AF368" i="24"/>
  <c r="AJ367" i="24"/>
  <c r="AF367" i="24"/>
  <c r="AJ366" i="24"/>
  <c r="AF366" i="24"/>
  <c r="AJ365" i="24"/>
  <c r="AF365" i="24"/>
  <c r="AJ364" i="24"/>
  <c r="AF364" i="24"/>
  <c r="AJ363" i="24"/>
  <c r="AF363" i="24"/>
  <c r="AJ362" i="24"/>
  <c r="AF362" i="24"/>
  <c r="AJ361" i="24"/>
  <c r="AF361" i="24"/>
  <c r="AJ360" i="24"/>
  <c r="AF360" i="24"/>
  <c r="AJ359" i="24"/>
  <c r="AF359" i="24"/>
  <c r="AJ358" i="24"/>
  <c r="AF358" i="24"/>
  <c r="AJ357" i="24"/>
  <c r="AF357" i="24"/>
  <c r="AJ356" i="24"/>
  <c r="AF356" i="24"/>
  <c r="AJ355" i="24"/>
  <c r="AF355" i="24"/>
  <c r="AJ354" i="24"/>
  <c r="AF354" i="24"/>
  <c r="AJ353" i="24"/>
  <c r="AF353" i="24"/>
  <c r="AJ352" i="24"/>
  <c r="AF352" i="24"/>
  <c r="AJ351" i="24"/>
  <c r="AF351" i="24"/>
  <c r="AJ350" i="24"/>
  <c r="AF350" i="24"/>
  <c r="AJ349" i="24"/>
  <c r="AF349" i="24"/>
  <c r="AJ348" i="24"/>
  <c r="AF348" i="24"/>
  <c r="AJ347" i="24"/>
  <c r="AF347" i="24"/>
  <c r="AJ346" i="24"/>
  <c r="AF346" i="24"/>
  <c r="AJ345" i="24"/>
  <c r="AF345" i="24"/>
  <c r="AJ344" i="24"/>
  <c r="AF344" i="24"/>
  <c r="AJ343" i="24"/>
  <c r="AF343" i="24"/>
  <c r="AJ342" i="24"/>
  <c r="AF342" i="24"/>
  <c r="AJ341" i="24"/>
  <c r="AF341" i="24"/>
  <c r="AJ340" i="24"/>
  <c r="AF340" i="24"/>
  <c r="AJ339" i="24"/>
  <c r="AF339" i="24"/>
  <c r="AJ338" i="24"/>
  <c r="AF338" i="24"/>
  <c r="AJ337" i="24"/>
  <c r="AF337" i="24"/>
  <c r="AJ336" i="24"/>
  <c r="AF336" i="24"/>
  <c r="AJ335" i="24"/>
  <c r="AF335" i="24"/>
  <c r="AJ334" i="24"/>
  <c r="AF334" i="24"/>
  <c r="AJ333" i="24"/>
  <c r="AF333" i="24"/>
  <c r="AJ332" i="24"/>
  <c r="AF332" i="24"/>
  <c r="AJ331" i="24"/>
  <c r="AF331" i="24"/>
  <c r="AJ330" i="24"/>
  <c r="AF330" i="24"/>
  <c r="AJ329" i="24"/>
  <c r="AF329" i="24"/>
  <c r="AJ328" i="24"/>
  <c r="AF328" i="24"/>
  <c r="AJ327" i="24"/>
  <c r="AF327" i="24"/>
  <c r="AJ326" i="24"/>
  <c r="AF326" i="24"/>
  <c r="AJ325" i="24"/>
  <c r="AF325" i="24"/>
  <c r="AJ324" i="24"/>
  <c r="AF324" i="24"/>
  <c r="AJ323" i="24"/>
  <c r="AF323" i="24"/>
  <c r="AJ322" i="24"/>
  <c r="AF322" i="24"/>
  <c r="AJ321" i="24"/>
  <c r="AF321" i="24"/>
  <c r="AJ320" i="24"/>
  <c r="AF320" i="24"/>
  <c r="AJ319" i="24"/>
  <c r="AF319" i="24"/>
  <c r="AJ318" i="24"/>
  <c r="AF318" i="24"/>
  <c r="AJ317" i="24"/>
  <c r="AF317" i="24"/>
  <c r="AJ316" i="24"/>
  <c r="AF316" i="24"/>
  <c r="AJ315" i="24"/>
  <c r="AF315" i="24"/>
  <c r="AJ314" i="24"/>
  <c r="AF314" i="24"/>
  <c r="AJ313" i="24"/>
  <c r="AF313" i="24"/>
  <c r="AJ312" i="24"/>
  <c r="AF312" i="24"/>
  <c r="AJ311" i="24"/>
  <c r="AF311" i="24"/>
  <c r="AJ310" i="24"/>
  <c r="AF310" i="24"/>
  <c r="AJ309" i="24"/>
  <c r="AF309" i="24"/>
  <c r="AJ308" i="24"/>
  <c r="AF308" i="24"/>
  <c r="AJ307" i="24"/>
  <c r="AF307" i="24"/>
  <c r="AJ306" i="24"/>
  <c r="AF306" i="24"/>
  <c r="AJ305" i="24"/>
  <c r="AF305" i="24"/>
  <c r="AJ304" i="24"/>
  <c r="AF304" i="24"/>
  <c r="AJ303" i="24"/>
  <c r="AF303" i="24"/>
  <c r="AJ302" i="24"/>
  <c r="AF302" i="24"/>
  <c r="AJ301" i="24"/>
  <c r="AF301" i="24"/>
  <c r="AJ300" i="24"/>
  <c r="AF300" i="24"/>
  <c r="AJ299" i="24"/>
  <c r="AF299" i="24"/>
  <c r="AJ298" i="24"/>
  <c r="AF298" i="24"/>
  <c r="AJ297" i="24"/>
  <c r="AF297" i="24"/>
  <c r="AJ296" i="24"/>
  <c r="AF296" i="24"/>
  <c r="AJ295" i="24"/>
  <c r="AF295" i="24"/>
  <c r="AJ294" i="24"/>
  <c r="AF294" i="24"/>
  <c r="AJ293" i="24"/>
  <c r="AF293" i="24"/>
  <c r="AJ292" i="24"/>
  <c r="AF292" i="24"/>
  <c r="AJ291" i="24"/>
  <c r="AF291" i="24"/>
  <c r="AJ290" i="24"/>
  <c r="AF290" i="24"/>
  <c r="AJ289" i="24"/>
  <c r="AF289" i="24"/>
  <c r="AJ288" i="24"/>
  <c r="AF288" i="24"/>
  <c r="AJ287" i="24"/>
  <c r="AF287" i="24"/>
  <c r="AJ286" i="24"/>
  <c r="AF286" i="24"/>
  <c r="AJ285" i="24"/>
  <c r="AF285" i="24"/>
  <c r="AJ284" i="24"/>
  <c r="AF284" i="24"/>
  <c r="AJ283" i="24"/>
  <c r="AF283" i="24"/>
  <c r="AJ282" i="24"/>
  <c r="AF282" i="24"/>
  <c r="AJ281" i="24"/>
  <c r="AF281" i="24"/>
  <c r="AJ280" i="24"/>
  <c r="AF280" i="24"/>
  <c r="AJ279" i="24"/>
  <c r="AF279" i="24"/>
  <c r="AJ278" i="24"/>
  <c r="AF278" i="24"/>
  <c r="AJ277" i="24"/>
  <c r="AF277" i="24"/>
  <c r="AJ276" i="24"/>
  <c r="AF276" i="24"/>
  <c r="AJ275" i="24"/>
  <c r="AF275" i="24"/>
  <c r="AJ274" i="24"/>
  <c r="AF274" i="24"/>
  <c r="AJ273" i="24"/>
  <c r="AF273" i="24"/>
  <c r="AJ272" i="24"/>
  <c r="AF272" i="24"/>
  <c r="AJ271" i="24"/>
  <c r="AF271" i="24"/>
  <c r="AJ270" i="24"/>
  <c r="AF270" i="24"/>
  <c r="AJ269" i="24"/>
  <c r="AF269" i="24"/>
  <c r="AJ268" i="24"/>
  <c r="AF268" i="24"/>
  <c r="AJ267" i="24"/>
  <c r="AF267" i="24"/>
  <c r="AJ266" i="24"/>
  <c r="AF266" i="24"/>
  <c r="AJ265" i="24"/>
  <c r="AF265" i="24"/>
  <c r="AJ264" i="24"/>
  <c r="AF264" i="24"/>
  <c r="AJ263" i="24"/>
  <c r="AF263" i="24"/>
  <c r="AJ262" i="24"/>
  <c r="AF262" i="24"/>
  <c r="AJ261" i="24"/>
  <c r="AF261" i="24"/>
  <c r="AJ260" i="24"/>
  <c r="AF260" i="24"/>
  <c r="AJ259" i="24"/>
  <c r="AF259" i="24"/>
  <c r="AJ258" i="24"/>
  <c r="AF258" i="24"/>
  <c r="AJ257" i="24"/>
  <c r="AF257" i="24"/>
  <c r="AJ256" i="24"/>
  <c r="AF256" i="24"/>
  <c r="AJ255" i="24"/>
  <c r="AF255" i="24"/>
  <c r="AJ254" i="24"/>
  <c r="AF254" i="24"/>
  <c r="AJ253" i="24"/>
  <c r="AF253" i="24"/>
  <c r="AJ252" i="24"/>
  <c r="AF252" i="24"/>
  <c r="AJ251" i="24"/>
  <c r="AF251" i="24"/>
  <c r="AJ250" i="24"/>
  <c r="AF250" i="24"/>
  <c r="AJ249" i="24"/>
  <c r="AF249" i="24"/>
  <c r="AJ248" i="24"/>
  <c r="AF248" i="24"/>
  <c r="AJ247" i="24"/>
  <c r="AF247" i="24"/>
  <c r="AJ246" i="24"/>
  <c r="AF246" i="24"/>
  <c r="AJ245" i="24"/>
  <c r="AF245" i="24"/>
  <c r="AJ244" i="24"/>
  <c r="AF244" i="24"/>
  <c r="AJ243" i="24"/>
  <c r="AF243" i="24"/>
  <c r="AJ242" i="24"/>
  <c r="AF242" i="24"/>
  <c r="AJ241" i="24"/>
  <c r="AF241" i="24"/>
  <c r="AJ240" i="24"/>
  <c r="AF240" i="24"/>
  <c r="AJ239" i="24"/>
  <c r="AF239" i="24"/>
  <c r="AJ238" i="24"/>
  <c r="AF238" i="24"/>
  <c r="AJ237" i="24"/>
  <c r="AF237" i="24"/>
  <c r="AJ236" i="24"/>
  <c r="AF236" i="24"/>
  <c r="AJ235" i="24"/>
  <c r="AF235" i="24"/>
  <c r="AJ234" i="24"/>
  <c r="AF234" i="24"/>
  <c r="AJ233" i="24"/>
  <c r="AF233" i="24"/>
  <c r="AJ232" i="24"/>
  <c r="AF232" i="24"/>
  <c r="AJ231" i="24"/>
  <c r="AF231" i="24"/>
  <c r="AJ230" i="24"/>
  <c r="AF230" i="24"/>
  <c r="AJ229" i="24"/>
  <c r="AF229" i="24"/>
  <c r="AJ228" i="24"/>
  <c r="AF228" i="24"/>
  <c r="AJ227" i="24"/>
  <c r="AF227" i="24"/>
  <c r="AJ226" i="24"/>
  <c r="AF226" i="24"/>
  <c r="AJ225" i="24"/>
  <c r="AF225" i="24"/>
  <c r="AJ224" i="24"/>
  <c r="AF224" i="24"/>
  <c r="AJ223" i="24"/>
  <c r="AF223" i="24"/>
  <c r="AJ222" i="24"/>
  <c r="AF222" i="24"/>
  <c r="AJ221" i="24"/>
  <c r="AF221" i="24"/>
  <c r="AJ220" i="24"/>
  <c r="AF220" i="24"/>
  <c r="AJ219" i="24"/>
  <c r="AF219" i="24"/>
  <c r="AJ218" i="24"/>
  <c r="AF218" i="24"/>
  <c r="AJ217" i="24"/>
  <c r="AF217" i="24"/>
  <c r="AJ216" i="24"/>
  <c r="AF216" i="24"/>
  <c r="AJ215" i="24"/>
  <c r="AF215" i="24"/>
  <c r="AJ214" i="24"/>
  <c r="AF214" i="24"/>
  <c r="AJ213" i="24"/>
  <c r="AF213" i="24"/>
  <c r="AJ212" i="24"/>
  <c r="AF212" i="24"/>
  <c r="AJ211" i="24"/>
  <c r="AF211" i="24"/>
  <c r="AJ210" i="24"/>
  <c r="AF210" i="24"/>
  <c r="AJ209" i="24"/>
  <c r="AF209" i="24"/>
  <c r="AJ208" i="24"/>
  <c r="AF208" i="24"/>
  <c r="AJ207" i="24"/>
  <c r="AF207" i="24"/>
  <c r="AJ206" i="24"/>
  <c r="AF206" i="24"/>
  <c r="AJ205" i="24"/>
  <c r="AF205" i="24"/>
  <c r="AJ204" i="24"/>
  <c r="AF204" i="24"/>
  <c r="AJ203" i="24"/>
  <c r="AF203" i="24"/>
  <c r="AJ202" i="24"/>
  <c r="AF202" i="24"/>
  <c r="AJ201" i="24"/>
  <c r="AF201" i="24"/>
  <c r="AJ200" i="24"/>
  <c r="AF200" i="24"/>
  <c r="AJ199" i="24"/>
  <c r="AF199" i="24"/>
  <c r="AJ198" i="24"/>
  <c r="AF198" i="24"/>
  <c r="AJ197" i="24"/>
  <c r="AF197" i="24"/>
  <c r="AJ196" i="24"/>
  <c r="AF196" i="24"/>
  <c r="AJ195" i="24"/>
  <c r="AF195" i="24"/>
  <c r="AJ194" i="24"/>
  <c r="AF194" i="24"/>
  <c r="AJ193" i="24"/>
  <c r="AF193" i="24"/>
  <c r="AJ192" i="24"/>
  <c r="AF192" i="24"/>
  <c r="AJ191" i="24"/>
  <c r="AF191" i="24"/>
  <c r="AJ190" i="24"/>
  <c r="AF190" i="24"/>
  <c r="AJ189" i="24"/>
  <c r="AF189" i="24"/>
  <c r="AJ188" i="24"/>
  <c r="AF188" i="24"/>
  <c r="AJ187" i="24"/>
  <c r="AF187" i="24"/>
  <c r="AJ186" i="24"/>
  <c r="AF186" i="24"/>
  <c r="AJ185" i="24"/>
  <c r="AF185" i="24"/>
  <c r="AJ184" i="24"/>
  <c r="AF184" i="24"/>
  <c r="AJ183" i="24"/>
  <c r="AF183" i="24"/>
  <c r="AJ182" i="24"/>
  <c r="AF182" i="24"/>
  <c r="AJ181" i="24"/>
  <c r="AF181" i="24"/>
  <c r="AJ180" i="24"/>
  <c r="AF180" i="24"/>
  <c r="AJ179" i="24"/>
  <c r="AF179" i="24"/>
  <c r="AJ178" i="24"/>
  <c r="AF178" i="24"/>
  <c r="AJ177" i="24"/>
  <c r="AF177" i="24"/>
  <c r="AJ176" i="24"/>
  <c r="AF176" i="24"/>
  <c r="AJ175" i="24"/>
  <c r="AF175" i="24"/>
  <c r="AJ174" i="24"/>
  <c r="AF174" i="24"/>
  <c r="AJ173" i="24"/>
  <c r="AF173" i="24"/>
  <c r="AJ172" i="24"/>
  <c r="AF172" i="24"/>
  <c r="AJ171" i="24"/>
  <c r="AF171" i="24"/>
  <c r="AJ170" i="24"/>
  <c r="AF170" i="24"/>
  <c r="AJ169" i="24"/>
  <c r="AF169" i="24"/>
  <c r="AJ168" i="24"/>
  <c r="AF168" i="24"/>
  <c r="AJ167" i="24"/>
  <c r="AF167" i="24"/>
  <c r="AJ166" i="24"/>
  <c r="AF166" i="24"/>
  <c r="AJ165" i="24"/>
  <c r="AF165" i="24"/>
  <c r="AJ164" i="24"/>
  <c r="AF164" i="24"/>
  <c r="AJ163" i="24"/>
  <c r="AF163" i="24"/>
  <c r="AJ162" i="24"/>
  <c r="AF162" i="24"/>
  <c r="AJ161" i="24"/>
  <c r="AF161" i="24"/>
  <c r="AJ160" i="24"/>
  <c r="AF160" i="24"/>
  <c r="AJ159" i="24"/>
  <c r="AF159" i="24"/>
  <c r="AJ158" i="24"/>
  <c r="AF158" i="24"/>
  <c r="AJ157" i="24"/>
  <c r="AF157" i="24"/>
  <c r="AJ156" i="24"/>
  <c r="AF156" i="24"/>
  <c r="AJ155" i="24"/>
  <c r="AF155" i="24"/>
  <c r="AJ154" i="24"/>
  <c r="AF154" i="24"/>
  <c r="AJ153" i="24"/>
  <c r="AF153" i="24"/>
  <c r="AJ152" i="24"/>
  <c r="AF152" i="24"/>
  <c r="AJ151" i="24"/>
  <c r="AF151" i="24"/>
  <c r="AJ150" i="24"/>
  <c r="AF150" i="24"/>
  <c r="AJ149" i="24"/>
  <c r="AF149" i="24"/>
  <c r="AJ148" i="24"/>
  <c r="AF148" i="24"/>
  <c r="AJ147" i="24"/>
  <c r="AF147" i="24"/>
  <c r="AJ146" i="24"/>
  <c r="AF146" i="24"/>
  <c r="AJ145" i="24"/>
  <c r="AF145" i="24"/>
  <c r="AJ144" i="24"/>
  <c r="AF144" i="24"/>
  <c r="AJ143" i="24"/>
  <c r="AF143" i="24"/>
  <c r="AJ142" i="24"/>
  <c r="AF142" i="24"/>
  <c r="AJ141" i="24"/>
  <c r="AF141" i="24"/>
  <c r="AJ140" i="24"/>
  <c r="AF140" i="24"/>
  <c r="AJ139" i="24"/>
  <c r="AF139" i="24"/>
  <c r="AJ138" i="24"/>
  <c r="AF138" i="24"/>
  <c r="AJ137" i="24"/>
  <c r="AF137" i="24"/>
  <c r="AJ136" i="24"/>
  <c r="AF136" i="24"/>
  <c r="AJ135" i="24"/>
  <c r="AF135" i="24"/>
  <c r="AJ134" i="24"/>
  <c r="AF134" i="24"/>
  <c r="AJ133" i="24"/>
  <c r="AF133" i="24"/>
  <c r="AJ132" i="24"/>
  <c r="AF132" i="24"/>
  <c r="AJ131" i="24"/>
  <c r="AF131" i="24"/>
  <c r="AJ130" i="24"/>
  <c r="AF130" i="24"/>
  <c r="AJ129" i="24"/>
  <c r="AF129" i="24"/>
  <c r="AJ128" i="24"/>
  <c r="AF128" i="24"/>
  <c r="AJ127" i="24"/>
  <c r="AF127" i="24"/>
  <c r="AJ126" i="24"/>
  <c r="AF126" i="24"/>
  <c r="AJ125" i="24"/>
  <c r="AF125" i="24"/>
  <c r="AJ124" i="24"/>
  <c r="AF124" i="24"/>
  <c r="AJ123" i="24"/>
  <c r="AF123" i="24"/>
  <c r="AJ122" i="24"/>
  <c r="AF122" i="24"/>
  <c r="AJ121" i="24"/>
  <c r="AF121" i="24"/>
  <c r="AJ120" i="24"/>
  <c r="AF120" i="24"/>
  <c r="AJ119" i="24"/>
  <c r="AF119" i="24"/>
  <c r="AJ118" i="24"/>
  <c r="AF118" i="24"/>
  <c r="AJ117" i="24"/>
  <c r="AF117" i="24"/>
  <c r="AJ116" i="24"/>
  <c r="AF116" i="24"/>
  <c r="AJ115" i="24"/>
  <c r="AF115" i="24"/>
  <c r="AJ114" i="24"/>
  <c r="AF114" i="24"/>
  <c r="AJ113" i="24"/>
  <c r="AF113" i="24"/>
  <c r="AJ112" i="24"/>
  <c r="AF112" i="24"/>
  <c r="AJ111" i="24"/>
  <c r="AF111" i="24"/>
  <c r="AJ110" i="24"/>
  <c r="AF110" i="24"/>
  <c r="AJ109" i="24"/>
  <c r="AF109" i="24"/>
  <c r="AJ108" i="24"/>
  <c r="AF108" i="24"/>
  <c r="AJ107" i="24"/>
  <c r="AF107" i="24"/>
  <c r="AJ106" i="24"/>
  <c r="AF106" i="24"/>
  <c r="AJ105" i="24"/>
  <c r="AF105" i="24"/>
  <c r="AJ104" i="24"/>
  <c r="AF104" i="24"/>
  <c r="AJ103" i="24"/>
  <c r="AF103" i="24"/>
  <c r="AJ102" i="24"/>
  <c r="AF102" i="24"/>
  <c r="AJ101" i="24"/>
  <c r="AF101" i="24"/>
  <c r="AJ100" i="24"/>
  <c r="AF100" i="24"/>
  <c r="AJ99" i="24"/>
  <c r="AF99" i="24"/>
  <c r="AJ98" i="24"/>
  <c r="AF98" i="24"/>
  <c r="AJ97" i="24"/>
  <c r="AF97" i="24"/>
  <c r="AJ96" i="24"/>
  <c r="AF96" i="24"/>
  <c r="AJ95" i="24"/>
  <c r="AF95" i="24"/>
  <c r="AJ94" i="24"/>
  <c r="AF94" i="24"/>
  <c r="AJ93" i="24"/>
  <c r="AF93" i="24"/>
  <c r="AJ92" i="24"/>
  <c r="AF92" i="24"/>
  <c r="AJ91" i="24"/>
  <c r="AF91" i="24"/>
  <c r="AJ90" i="24"/>
  <c r="AF90" i="24"/>
  <c r="AJ89" i="24"/>
  <c r="AF89" i="24"/>
  <c r="AJ88" i="24"/>
  <c r="AF88" i="24"/>
  <c r="AJ87" i="24"/>
  <c r="AF87" i="24"/>
  <c r="AJ86" i="24"/>
  <c r="AF86" i="24"/>
  <c r="AJ85" i="24"/>
  <c r="AF85" i="24"/>
  <c r="AJ84" i="24"/>
  <c r="AF84" i="24"/>
  <c r="AJ83" i="24"/>
  <c r="AF83" i="24"/>
  <c r="AJ82" i="24"/>
  <c r="AF82" i="24"/>
  <c r="AJ81" i="24"/>
  <c r="AF81" i="24"/>
  <c r="AJ80" i="24"/>
  <c r="AF80" i="24"/>
  <c r="AJ79" i="24"/>
  <c r="AF79" i="24"/>
  <c r="AJ78" i="24"/>
  <c r="AF78" i="24"/>
  <c r="AJ77" i="24"/>
  <c r="AF77" i="24"/>
  <c r="AJ76" i="24"/>
  <c r="AF76" i="24"/>
  <c r="AJ75" i="24"/>
  <c r="AF75" i="24"/>
  <c r="AJ74" i="24"/>
  <c r="AF74" i="24"/>
  <c r="AJ73" i="24"/>
  <c r="AF73" i="24"/>
  <c r="AJ72" i="24"/>
  <c r="AF72" i="24"/>
  <c r="AJ71" i="24"/>
  <c r="AF71" i="24"/>
  <c r="AJ70" i="24"/>
  <c r="AF70" i="24"/>
  <c r="AJ69" i="24"/>
  <c r="AF69" i="24"/>
  <c r="AJ68" i="24"/>
  <c r="AF68" i="24"/>
  <c r="AJ67" i="24"/>
  <c r="AF67" i="24"/>
  <c r="AJ66" i="24"/>
  <c r="AF66" i="24"/>
  <c r="AJ65" i="24"/>
  <c r="AF65" i="24"/>
  <c r="AJ64" i="24"/>
  <c r="AF64" i="24"/>
  <c r="AJ63" i="24"/>
  <c r="AF63" i="24"/>
  <c r="AJ62" i="24"/>
  <c r="AF62" i="24"/>
  <c r="AJ61" i="24"/>
  <c r="AF61" i="24"/>
  <c r="AJ60" i="24"/>
  <c r="AF60" i="24"/>
  <c r="AJ59" i="24"/>
  <c r="AF59" i="24"/>
  <c r="AJ58" i="24"/>
  <c r="AF58" i="24"/>
  <c r="AJ57" i="24"/>
  <c r="AF57" i="24"/>
  <c r="AJ56" i="24"/>
  <c r="AF56" i="24"/>
  <c r="AJ55" i="24"/>
  <c r="AF55" i="24"/>
  <c r="AJ54" i="24"/>
  <c r="AF54" i="24"/>
  <c r="AJ53" i="24"/>
  <c r="AF53" i="24"/>
  <c r="AJ52" i="24"/>
  <c r="AF52" i="24"/>
  <c r="AJ51" i="24"/>
  <c r="AF51" i="24"/>
  <c r="AJ50" i="24"/>
  <c r="AF50" i="24"/>
  <c r="AJ49" i="24"/>
  <c r="AF49" i="24"/>
  <c r="AJ48" i="24"/>
  <c r="AF48" i="24"/>
  <c r="AJ47" i="24"/>
  <c r="AF47" i="24"/>
  <c r="AJ46" i="24"/>
  <c r="AF46" i="24"/>
  <c r="AJ45" i="24"/>
  <c r="AF45" i="24"/>
  <c r="AJ44" i="24"/>
  <c r="AF44" i="24"/>
  <c r="AJ43" i="24"/>
  <c r="AF43" i="24"/>
  <c r="AJ42" i="24"/>
  <c r="AF42" i="24"/>
  <c r="AJ41" i="24"/>
  <c r="AF41" i="24"/>
  <c r="AJ40" i="24"/>
  <c r="AF40" i="24"/>
  <c r="AJ39" i="24"/>
  <c r="AF39" i="24"/>
  <c r="AJ38" i="24"/>
  <c r="AF38" i="24"/>
  <c r="AJ37" i="24"/>
  <c r="AF37" i="24"/>
  <c r="AJ36" i="24"/>
  <c r="AF36" i="24"/>
  <c r="AJ35" i="24"/>
  <c r="AF35" i="24"/>
  <c r="AJ34" i="24"/>
  <c r="AF34" i="24"/>
  <c r="AJ33" i="24"/>
  <c r="AF33" i="24"/>
  <c r="AJ32" i="24"/>
  <c r="AF32" i="24"/>
  <c r="AJ31" i="24"/>
  <c r="AF31" i="24"/>
  <c r="AJ30" i="24"/>
  <c r="AF30" i="24"/>
  <c r="AJ29" i="24"/>
  <c r="AF29" i="24"/>
  <c r="AJ28" i="24"/>
  <c r="AF28" i="24"/>
  <c r="AJ27" i="24"/>
  <c r="AF27" i="24"/>
  <c r="AJ26" i="24"/>
  <c r="AF26" i="24"/>
  <c r="AJ25" i="24"/>
  <c r="AF25" i="24"/>
  <c r="AJ24" i="24"/>
  <c r="AF24" i="24"/>
  <c r="AJ23" i="24"/>
  <c r="AF23" i="24"/>
  <c r="AJ22" i="24"/>
  <c r="AF22" i="24"/>
  <c r="AJ21" i="24"/>
  <c r="AF21" i="24"/>
  <c r="AJ20" i="24"/>
  <c r="AF20" i="24"/>
  <c r="AJ19" i="24"/>
  <c r="AF19" i="24"/>
  <c r="I13" i="24" l="1"/>
  <c r="J13" i="24" s="1"/>
  <c r="J14" i="24" s="1"/>
  <c r="K13" i="24"/>
  <c r="Q13" i="24"/>
  <c r="T13" i="24"/>
  <c r="N13" i="24"/>
  <c r="B12" i="24"/>
  <c r="B13" i="24" s="1"/>
  <c r="B14" i="24" s="1"/>
</calcChain>
</file>

<file path=xl/sharedStrings.xml><?xml version="1.0" encoding="utf-8"?>
<sst xmlns="http://schemas.openxmlformats.org/spreadsheetml/2006/main" count="37174" uniqueCount="5345">
  <si>
    <t>参加番号</t>
    <rPh sb="0" eb="2">
      <t>サンカ</t>
    </rPh>
    <rPh sb="2" eb="4">
      <t>バンゴウ</t>
    </rPh>
    <phoneticPr fontId="1"/>
  </si>
  <si>
    <t>中３</t>
  </si>
  <si>
    <t>D002</t>
  </si>
  <si>
    <t>斎藤　　快</t>
  </si>
  <si>
    <t>さいとうかい</t>
  </si>
  <si>
    <t>中２</t>
  </si>
  <si>
    <t>D003</t>
  </si>
  <si>
    <t>松岡　有里</t>
  </si>
  <si>
    <t>まつおかゆうり</t>
  </si>
  <si>
    <t>斎藤　　俊</t>
  </si>
  <si>
    <t>さいとうしゅん</t>
  </si>
  <si>
    <t>高２</t>
  </si>
  <si>
    <t>D004</t>
  </si>
  <si>
    <t>三沢珠算塾</t>
  </si>
  <si>
    <t>中１</t>
  </si>
  <si>
    <t>E002</t>
  </si>
  <si>
    <t>齋藤　陽果</t>
  </si>
  <si>
    <t>さいとうはるか</t>
  </si>
  <si>
    <t>小４</t>
  </si>
  <si>
    <t>秋田あんざんアカデミー</t>
  </si>
  <si>
    <t>しんどうまさみち</t>
  </si>
  <si>
    <t>たかやまこう</t>
  </si>
  <si>
    <t>C002</t>
  </si>
  <si>
    <t>C003</t>
  </si>
  <si>
    <t>大信田宝来</t>
  </si>
  <si>
    <t>おおしだたから</t>
  </si>
  <si>
    <t>A002</t>
  </si>
  <si>
    <t>ふるやさいち</t>
  </si>
  <si>
    <t>A003</t>
  </si>
  <si>
    <t>川原田　樹</t>
  </si>
  <si>
    <t>かわはらだいつき</t>
  </si>
  <si>
    <t>B002</t>
  </si>
  <si>
    <t>D005</t>
  </si>
  <si>
    <t>平藤そろばん・あんざん教室</t>
  </si>
  <si>
    <t>D006</t>
  </si>
  <si>
    <t>D007</t>
  </si>
  <si>
    <t>B003</t>
  </si>
  <si>
    <t>田苗　大門</t>
  </si>
  <si>
    <t>たなえたもん</t>
  </si>
  <si>
    <t>小３</t>
  </si>
  <si>
    <t>B004</t>
  </si>
  <si>
    <t>遠藤　詩歩</t>
  </si>
  <si>
    <t>B005</t>
  </si>
  <si>
    <t>さいとうしょう</t>
  </si>
  <si>
    <t>C004</t>
  </si>
  <si>
    <t>小６</t>
  </si>
  <si>
    <t>D008</t>
  </si>
  <si>
    <t>E003</t>
  </si>
  <si>
    <t>ＦＴＳそろばん愛好会</t>
  </si>
  <si>
    <t>佐藤　美雪</t>
  </si>
  <si>
    <t>さとうみゆき</t>
  </si>
  <si>
    <t>47才</t>
  </si>
  <si>
    <t>B006</t>
  </si>
  <si>
    <t>C005</t>
  </si>
  <si>
    <t>C006</t>
  </si>
  <si>
    <t>C007</t>
  </si>
  <si>
    <t>C008</t>
  </si>
  <si>
    <t>C009</t>
  </si>
  <si>
    <t>やべひかり</t>
  </si>
  <si>
    <t>D009</t>
  </si>
  <si>
    <t>D010</t>
  </si>
  <si>
    <t>E004</t>
  </si>
  <si>
    <t>B007</t>
  </si>
  <si>
    <t>D011</t>
  </si>
  <si>
    <t>A004</t>
  </si>
  <si>
    <t>大森そろばん教室</t>
  </si>
  <si>
    <t>大沼　奏太</t>
  </si>
  <si>
    <t>おおぬまそうた</t>
  </si>
  <si>
    <t>小２</t>
  </si>
  <si>
    <t>D012</t>
  </si>
  <si>
    <t>D013</t>
  </si>
  <si>
    <t>小川珠算計理塾</t>
  </si>
  <si>
    <t>小沼　可怜</t>
  </si>
  <si>
    <t>おぬまかれん</t>
  </si>
  <si>
    <t>D014</t>
  </si>
  <si>
    <t>D015</t>
  </si>
  <si>
    <t>E005</t>
  </si>
  <si>
    <t>E006</t>
  </si>
  <si>
    <t>E007</t>
  </si>
  <si>
    <t>山下由衣菜</t>
  </si>
  <si>
    <t>やましたゆいな</t>
  </si>
  <si>
    <t>B008</t>
  </si>
  <si>
    <t>C010</t>
  </si>
  <si>
    <t>小５</t>
  </si>
  <si>
    <t>C011</t>
  </si>
  <si>
    <t>D016</t>
  </si>
  <si>
    <t>小野　夏怜</t>
  </si>
  <si>
    <t>おのかれん</t>
  </si>
  <si>
    <t>D017</t>
  </si>
  <si>
    <t>D018</t>
  </si>
  <si>
    <t>松﨑　結大</t>
  </si>
  <si>
    <t>まつざきゆうた</t>
  </si>
  <si>
    <t>D019</t>
  </si>
  <si>
    <t>山内　悠渡</t>
  </si>
  <si>
    <t>やまうちゆうと</t>
  </si>
  <si>
    <t>A005</t>
  </si>
  <si>
    <t>A006</t>
  </si>
  <si>
    <t>榎本　美祐</t>
  </si>
  <si>
    <t>えのもとみゆ</t>
  </si>
  <si>
    <t>A007</t>
  </si>
  <si>
    <t>B009</t>
  </si>
  <si>
    <t>C012</t>
  </si>
  <si>
    <t>B010</t>
  </si>
  <si>
    <t>東部珠算塾</t>
  </si>
  <si>
    <t>小川　千博</t>
  </si>
  <si>
    <t>おがわちひろ</t>
  </si>
  <si>
    <t>D020</t>
  </si>
  <si>
    <t>小川　理緒</t>
  </si>
  <si>
    <t>おがわりお</t>
  </si>
  <si>
    <t>E008</t>
  </si>
  <si>
    <t>C013</t>
  </si>
  <si>
    <t>C014</t>
  </si>
  <si>
    <t>B011</t>
  </si>
  <si>
    <t>岡庭珠算塾</t>
  </si>
  <si>
    <t>篠塚　颯太</t>
  </si>
  <si>
    <t>しのつかそうた</t>
  </si>
  <si>
    <t>D021</t>
  </si>
  <si>
    <t>B012</t>
  </si>
  <si>
    <t>くらや暗算スクール</t>
  </si>
  <si>
    <t>B013</t>
  </si>
  <si>
    <t>牧野明日奏</t>
  </si>
  <si>
    <t>まきのあすか</t>
  </si>
  <si>
    <t>B014</t>
  </si>
  <si>
    <t>松井　実莉</t>
  </si>
  <si>
    <t>まついみのり</t>
  </si>
  <si>
    <t>B015</t>
  </si>
  <si>
    <t>C015</t>
  </si>
  <si>
    <t>C016</t>
  </si>
  <si>
    <t>C017</t>
  </si>
  <si>
    <t>C018</t>
  </si>
  <si>
    <t>D022</t>
  </si>
  <si>
    <t>D023</t>
  </si>
  <si>
    <t>D024</t>
  </si>
  <si>
    <t>A008</t>
  </si>
  <si>
    <t>大沢　一真</t>
  </si>
  <si>
    <t>おおさわかずま</t>
  </si>
  <si>
    <t>小１</t>
  </si>
  <si>
    <t>C019</t>
  </si>
  <si>
    <t>C020</t>
  </si>
  <si>
    <t>B016</t>
  </si>
  <si>
    <t>二階堂剛匡</t>
  </si>
  <si>
    <t>にかいどうつよし</t>
  </si>
  <si>
    <t>B017</t>
  </si>
  <si>
    <t>鈴木　優人</t>
  </si>
  <si>
    <t>すずきゆうと</t>
  </si>
  <si>
    <t>B018</t>
  </si>
  <si>
    <t>C021</t>
  </si>
  <si>
    <t>C022</t>
  </si>
  <si>
    <t>今井　滋丸</t>
  </si>
  <si>
    <t>いまいしげまる</t>
  </si>
  <si>
    <t>C023</t>
  </si>
  <si>
    <t>C024</t>
  </si>
  <si>
    <t>C025</t>
  </si>
  <si>
    <t>C026</t>
  </si>
  <si>
    <t>C027</t>
  </si>
  <si>
    <t>A009</t>
  </si>
  <si>
    <t>そろばん教室ＵＳＡ</t>
  </si>
  <si>
    <t>小野　雅貴</t>
  </si>
  <si>
    <t>おのまさき</t>
  </si>
  <si>
    <t>A010</t>
  </si>
  <si>
    <t>中條　琉偉</t>
  </si>
  <si>
    <t>なかじょうるい</t>
  </si>
  <si>
    <t>A011</t>
  </si>
  <si>
    <t>相澤　壮真</t>
  </si>
  <si>
    <t>あいざわそうま</t>
  </si>
  <si>
    <t>A012</t>
  </si>
  <si>
    <t>小野　瑛貴</t>
  </si>
  <si>
    <t>おのえいき</t>
  </si>
  <si>
    <t>A013</t>
  </si>
  <si>
    <t>有村　伊織</t>
  </si>
  <si>
    <t>ありむらいおり</t>
  </si>
  <si>
    <t>A014</t>
  </si>
  <si>
    <t>A015</t>
  </si>
  <si>
    <t>A016</t>
  </si>
  <si>
    <t>加藤　和奏</t>
  </si>
  <si>
    <t>かとうわかな</t>
  </si>
  <si>
    <t>B019</t>
  </si>
  <si>
    <t>小原　愛菜</t>
  </si>
  <si>
    <t>おはらまな</t>
  </si>
  <si>
    <t>B020</t>
  </si>
  <si>
    <t>B021</t>
  </si>
  <si>
    <t>B022</t>
  </si>
  <si>
    <t>B023</t>
  </si>
  <si>
    <t>B024</t>
  </si>
  <si>
    <t>赤澤　慶祐</t>
  </si>
  <si>
    <t>あかざわけいすけ</t>
  </si>
  <si>
    <t>B025</t>
  </si>
  <si>
    <t>山本　吉崇</t>
  </si>
  <si>
    <t>やまもとよしたか</t>
  </si>
  <si>
    <t>B026</t>
  </si>
  <si>
    <t>B027</t>
  </si>
  <si>
    <t>B028</t>
  </si>
  <si>
    <t>B029</t>
  </si>
  <si>
    <t>B030</t>
  </si>
  <si>
    <t>工藤　　凜</t>
  </si>
  <si>
    <t>くどうりん</t>
  </si>
  <si>
    <t>B031</t>
  </si>
  <si>
    <t>C028</t>
  </si>
  <si>
    <t>C029</t>
  </si>
  <si>
    <t>髙澤　結愛</t>
  </si>
  <si>
    <t>たかざわゆめ</t>
  </si>
  <si>
    <t>C030</t>
  </si>
  <si>
    <t>C031</t>
  </si>
  <si>
    <t>関口　玲な</t>
  </si>
  <si>
    <t>せきぐちれな</t>
  </si>
  <si>
    <t>C032</t>
  </si>
  <si>
    <t>辻窪　玲音</t>
  </si>
  <si>
    <t>つじくぼれいね</t>
  </si>
  <si>
    <t>C033</t>
  </si>
  <si>
    <t>C034</t>
  </si>
  <si>
    <t>C035</t>
  </si>
  <si>
    <t>C036</t>
  </si>
  <si>
    <t>後藤智彩貴</t>
  </si>
  <si>
    <t>ごとうちさき</t>
  </si>
  <si>
    <t>C037</t>
  </si>
  <si>
    <t>小野　紗月</t>
  </si>
  <si>
    <t>おのさつき</t>
  </si>
  <si>
    <t>C038</t>
  </si>
  <si>
    <t>C039</t>
  </si>
  <si>
    <t>ささきかい</t>
  </si>
  <si>
    <t>C040</t>
  </si>
  <si>
    <t>C041</t>
  </si>
  <si>
    <t>C042</t>
  </si>
  <si>
    <t>中條　ゆり</t>
  </si>
  <si>
    <t>なかじょうゆり</t>
  </si>
  <si>
    <t>C043</t>
  </si>
  <si>
    <t>C044</t>
  </si>
  <si>
    <t>D025</t>
  </si>
  <si>
    <t>辻窪　凛音</t>
  </si>
  <si>
    <t>つじくぼりんね</t>
  </si>
  <si>
    <t>D026</t>
  </si>
  <si>
    <t>小原　陽菜</t>
  </si>
  <si>
    <t>おはらひな</t>
  </si>
  <si>
    <t>D027</t>
  </si>
  <si>
    <t>D028</t>
  </si>
  <si>
    <t>D029</t>
  </si>
  <si>
    <t>D030</t>
  </si>
  <si>
    <t>D031</t>
  </si>
  <si>
    <t>D032</t>
  </si>
  <si>
    <t>木村　らら</t>
  </si>
  <si>
    <t>きむららら</t>
  </si>
  <si>
    <t>E009</t>
  </si>
  <si>
    <t>弥谷　拓哉</t>
  </si>
  <si>
    <t>やたにたくや</t>
  </si>
  <si>
    <t>高３</t>
  </si>
  <si>
    <t>E010</t>
  </si>
  <si>
    <t>前島幸太郎</t>
  </si>
  <si>
    <t>まえじまこうたろう</t>
  </si>
  <si>
    <t>E011</t>
  </si>
  <si>
    <t>E012</t>
  </si>
  <si>
    <t>高１</t>
  </si>
  <si>
    <t>E013</t>
  </si>
  <si>
    <t>木下　優季</t>
  </si>
  <si>
    <t>きのしたゆうき</t>
  </si>
  <si>
    <t>E014</t>
  </si>
  <si>
    <t>E015</t>
  </si>
  <si>
    <t>E016</t>
  </si>
  <si>
    <t>E017</t>
  </si>
  <si>
    <t>E018</t>
  </si>
  <si>
    <t>E019</t>
  </si>
  <si>
    <t>E020</t>
  </si>
  <si>
    <t>髙木　星南</t>
  </si>
  <si>
    <t>たかぎせいな</t>
  </si>
  <si>
    <t>A017</t>
  </si>
  <si>
    <t>A018</t>
  </si>
  <si>
    <t>おのはるま</t>
  </si>
  <si>
    <t>A019</t>
  </si>
  <si>
    <t>B032</t>
  </si>
  <si>
    <t>うえしまけい</t>
  </si>
  <si>
    <t>B033</t>
  </si>
  <si>
    <t>はやしかんな</t>
  </si>
  <si>
    <t>B034</t>
  </si>
  <si>
    <t>B035</t>
  </si>
  <si>
    <t>C045</t>
  </si>
  <si>
    <t>C046</t>
  </si>
  <si>
    <t>D033</t>
  </si>
  <si>
    <t>D034</t>
  </si>
  <si>
    <t>D035</t>
  </si>
  <si>
    <t>C047</t>
  </si>
  <si>
    <t>B036</t>
  </si>
  <si>
    <t>B037</t>
  </si>
  <si>
    <t>B038</t>
  </si>
  <si>
    <t>B039</t>
  </si>
  <si>
    <t>小窪　　諒</t>
  </si>
  <si>
    <t>こくぼりょう</t>
  </si>
  <si>
    <t>B040</t>
  </si>
  <si>
    <t>E021</t>
  </si>
  <si>
    <t>A020</t>
  </si>
  <si>
    <t>C048</t>
  </si>
  <si>
    <t>D036</t>
  </si>
  <si>
    <t>D037</t>
  </si>
  <si>
    <t>D038</t>
  </si>
  <si>
    <t>A021</t>
  </si>
  <si>
    <t>石戸珠算学園</t>
  </si>
  <si>
    <t>B041</t>
  </si>
  <si>
    <t>B042</t>
  </si>
  <si>
    <t>鞘木　　葵</t>
  </si>
  <si>
    <t>さやきあおい</t>
  </si>
  <si>
    <t>B043</t>
  </si>
  <si>
    <t>B044</t>
  </si>
  <si>
    <t>鈴木　杏子</t>
  </si>
  <si>
    <t>すずきあこ</t>
  </si>
  <si>
    <t>B045</t>
  </si>
  <si>
    <t>荻　　翔平</t>
  </si>
  <si>
    <t>おぎしょうへい</t>
  </si>
  <si>
    <t>B046</t>
  </si>
  <si>
    <t>C049</t>
  </si>
  <si>
    <t>椎井　理恩</t>
  </si>
  <si>
    <t>しいいりおん</t>
  </si>
  <si>
    <t>C050</t>
  </si>
  <si>
    <t>C051</t>
  </si>
  <si>
    <t>向　　優樹</t>
  </si>
  <si>
    <t>むかいゆうき</t>
  </si>
  <si>
    <t>C052</t>
  </si>
  <si>
    <t>井原来留美</t>
  </si>
  <si>
    <t>いはらくるみ</t>
  </si>
  <si>
    <t>C053</t>
  </si>
  <si>
    <t>浦垣　　瞭</t>
  </si>
  <si>
    <t>うらがきりょう</t>
  </si>
  <si>
    <t>C054</t>
  </si>
  <si>
    <t>比嘉　正裕</t>
  </si>
  <si>
    <t>ひがまさひろ</t>
  </si>
  <si>
    <t>C055</t>
  </si>
  <si>
    <t>C056</t>
  </si>
  <si>
    <t>柏原　希海</t>
  </si>
  <si>
    <t>かしわばらのぞみ</t>
  </si>
  <si>
    <t>C057</t>
  </si>
  <si>
    <t>村杉　　翼</t>
  </si>
  <si>
    <t>むらすぎつばさ</t>
  </si>
  <si>
    <t>C058</t>
  </si>
  <si>
    <t>石黒　煌也</t>
  </si>
  <si>
    <t>いしぐろこうや</t>
  </si>
  <si>
    <t>C059</t>
  </si>
  <si>
    <t>C060</t>
  </si>
  <si>
    <t>鈴木　　匠</t>
  </si>
  <si>
    <t>すずきたくみ</t>
  </si>
  <si>
    <t>C061</t>
  </si>
  <si>
    <t>C062</t>
  </si>
  <si>
    <t>C063</t>
  </si>
  <si>
    <t>熊谷　汐恩</t>
  </si>
  <si>
    <t>くまがいしおん</t>
  </si>
  <si>
    <t>C064</t>
  </si>
  <si>
    <t>C065</t>
  </si>
  <si>
    <t>C066</t>
  </si>
  <si>
    <t>C067</t>
  </si>
  <si>
    <t>C068</t>
  </si>
  <si>
    <t>C069</t>
  </si>
  <si>
    <t>C070</t>
  </si>
  <si>
    <t>D039</t>
  </si>
  <si>
    <t>D040</t>
  </si>
  <si>
    <t>D041</t>
  </si>
  <si>
    <t>D042</t>
  </si>
  <si>
    <t>D043</t>
  </si>
  <si>
    <t>D044</t>
  </si>
  <si>
    <t>ちばひこ</t>
  </si>
  <si>
    <t>D045</t>
  </si>
  <si>
    <t>D046</t>
  </si>
  <si>
    <t>D047</t>
  </si>
  <si>
    <t>伊勢田知広</t>
  </si>
  <si>
    <t>いせだともひろ</t>
  </si>
  <si>
    <t>D048</t>
  </si>
  <si>
    <t>D049</t>
  </si>
  <si>
    <t>E022</t>
  </si>
  <si>
    <t>大野　哲弥</t>
  </si>
  <si>
    <t>おおのてつや</t>
  </si>
  <si>
    <t>23才</t>
  </si>
  <si>
    <t>E023</t>
  </si>
  <si>
    <t>E024</t>
  </si>
  <si>
    <t>E025</t>
  </si>
  <si>
    <t>B047</t>
  </si>
  <si>
    <t>小倉珠算学院</t>
  </si>
  <si>
    <t>深谷　柚衣</t>
  </si>
  <si>
    <t>ふかやゆい</t>
  </si>
  <si>
    <t>B048</t>
  </si>
  <si>
    <t>申　　悠宏</t>
  </si>
  <si>
    <t>しんゆほん</t>
  </si>
  <si>
    <t>C071</t>
  </si>
  <si>
    <t>D050</t>
  </si>
  <si>
    <t>岡田　佳連</t>
  </si>
  <si>
    <t>おかだかれん</t>
  </si>
  <si>
    <t>D051</t>
  </si>
  <si>
    <t>白井　裕梨</t>
  </si>
  <si>
    <t>しらいゆり</t>
  </si>
  <si>
    <t>D052</t>
  </si>
  <si>
    <t>D053</t>
  </si>
  <si>
    <t>E026</t>
  </si>
  <si>
    <t>E027</t>
  </si>
  <si>
    <t>E028</t>
  </si>
  <si>
    <t>E029</t>
  </si>
  <si>
    <t>金子　優希</t>
  </si>
  <si>
    <t>かねこゆき</t>
  </si>
  <si>
    <t>29才</t>
  </si>
  <si>
    <t>E030</t>
  </si>
  <si>
    <t>46才</t>
  </si>
  <si>
    <t>E031</t>
  </si>
  <si>
    <t>E032</t>
  </si>
  <si>
    <t>B049</t>
  </si>
  <si>
    <t>A022</t>
  </si>
  <si>
    <t>たかしまゆたか</t>
  </si>
  <si>
    <t>A023</t>
  </si>
  <si>
    <t>B050</t>
  </si>
  <si>
    <t>はしもとこう</t>
  </si>
  <si>
    <t>B051</t>
  </si>
  <si>
    <t>やまだめい</t>
  </si>
  <si>
    <t>B052</t>
  </si>
  <si>
    <t>舩津ひかり</t>
  </si>
  <si>
    <t>ふなつひかり</t>
  </si>
  <si>
    <t>B053</t>
  </si>
  <si>
    <t>C072</t>
  </si>
  <si>
    <t>C073</t>
  </si>
  <si>
    <t>C074</t>
  </si>
  <si>
    <t>D054</t>
  </si>
  <si>
    <t>佐藤　亜美</t>
  </si>
  <si>
    <t>さとうあみ</t>
  </si>
  <si>
    <t>E033</t>
  </si>
  <si>
    <t>高倉佑一朗</t>
  </si>
  <si>
    <t>たかくらゆういちろう</t>
  </si>
  <si>
    <t>E034</t>
  </si>
  <si>
    <t>黒澤　大地</t>
  </si>
  <si>
    <t>くろさわだいち</t>
  </si>
  <si>
    <t>E035</t>
  </si>
  <si>
    <t>堀内　遥斗</t>
  </si>
  <si>
    <t>ほりうちはると</t>
  </si>
  <si>
    <t>E036</t>
  </si>
  <si>
    <t>竹澤　祥加</t>
  </si>
  <si>
    <t>たけざわひろか</t>
  </si>
  <si>
    <t>A024</t>
  </si>
  <si>
    <t>丸山　希和</t>
  </si>
  <si>
    <t>まるやまのわ</t>
  </si>
  <si>
    <t>C075</t>
  </si>
  <si>
    <t>たかしまはやと</t>
  </si>
  <si>
    <t>D055</t>
  </si>
  <si>
    <t>D056</t>
  </si>
  <si>
    <t>E037</t>
  </si>
  <si>
    <t>かたやまなぎ</t>
  </si>
  <si>
    <t>C076</t>
  </si>
  <si>
    <t>C077</t>
  </si>
  <si>
    <t>青山そろばん教室</t>
  </si>
  <si>
    <t>B054</t>
  </si>
  <si>
    <t>B055</t>
  </si>
  <si>
    <t>南　　森譲</t>
  </si>
  <si>
    <t>みなみもりよし</t>
  </si>
  <si>
    <t>A025</t>
  </si>
  <si>
    <t>Abacus Studio</t>
  </si>
  <si>
    <t>中村　公乃</t>
  </si>
  <si>
    <t>なかむらきみの</t>
  </si>
  <si>
    <t>A026</t>
  </si>
  <si>
    <t>松本　英倫</t>
  </si>
  <si>
    <t>まつもとえりん</t>
  </si>
  <si>
    <t>B056</t>
  </si>
  <si>
    <t>藤井　琉惺</t>
  </si>
  <si>
    <t>ふじいりゅうせい</t>
  </si>
  <si>
    <t>B057</t>
  </si>
  <si>
    <t>B058</t>
  </si>
  <si>
    <t>C078</t>
  </si>
  <si>
    <t>C079</t>
  </si>
  <si>
    <t>田中　陽菜</t>
  </si>
  <si>
    <t>たなかはるな</t>
  </si>
  <si>
    <t>C080</t>
  </si>
  <si>
    <t>C081</t>
  </si>
  <si>
    <t>D057</t>
  </si>
  <si>
    <t>松本　実英</t>
  </si>
  <si>
    <t>まつもとみあ</t>
  </si>
  <si>
    <t>D058</t>
  </si>
  <si>
    <t>岩崎とも香</t>
  </si>
  <si>
    <t>いわさきともか</t>
  </si>
  <si>
    <t>E038</t>
  </si>
  <si>
    <t>中本　成美</t>
  </si>
  <si>
    <t>なかもとなるみ</t>
  </si>
  <si>
    <t>E039</t>
  </si>
  <si>
    <t>伊藤　璃音</t>
  </si>
  <si>
    <t>いとうりのん</t>
  </si>
  <si>
    <t>E040</t>
  </si>
  <si>
    <t>A027</t>
  </si>
  <si>
    <t>丸山　雄大</t>
  </si>
  <si>
    <t>まるやまゆうだい</t>
  </si>
  <si>
    <t>年長</t>
  </si>
  <si>
    <t>A028</t>
  </si>
  <si>
    <t>A029</t>
  </si>
  <si>
    <t>A030</t>
  </si>
  <si>
    <t>C082</t>
  </si>
  <si>
    <t>B059</t>
  </si>
  <si>
    <t>石川塾</t>
  </si>
  <si>
    <t>B060</t>
  </si>
  <si>
    <t>D059</t>
  </si>
  <si>
    <t>D060</t>
  </si>
  <si>
    <t>D061</t>
  </si>
  <si>
    <t>B061</t>
  </si>
  <si>
    <t>A031</t>
  </si>
  <si>
    <t>B062</t>
  </si>
  <si>
    <t>江古田速算学院</t>
  </si>
  <si>
    <t>西場麟太朗</t>
  </si>
  <si>
    <t>にしばりんたろう</t>
  </si>
  <si>
    <t>D062</t>
  </si>
  <si>
    <t>D063</t>
  </si>
  <si>
    <t>E041</t>
  </si>
  <si>
    <t>渡辺　正人</t>
  </si>
  <si>
    <t>わたなべまさと</t>
  </si>
  <si>
    <t>25才</t>
  </si>
  <si>
    <t>E042</t>
  </si>
  <si>
    <t>E043</t>
  </si>
  <si>
    <t>幾田　真陽</t>
  </si>
  <si>
    <t>いくたまさひろ</t>
  </si>
  <si>
    <t>E044</t>
  </si>
  <si>
    <t>B063</t>
  </si>
  <si>
    <t>矢島　陽向</t>
  </si>
  <si>
    <t>やじまひなた</t>
  </si>
  <si>
    <t>D064</t>
  </si>
  <si>
    <t>D065</t>
  </si>
  <si>
    <t>小田野りせ</t>
  </si>
  <si>
    <t>おだのりせ</t>
  </si>
  <si>
    <t>E045</t>
  </si>
  <si>
    <t>E046</t>
  </si>
  <si>
    <t>くどうゆきお</t>
  </si>
  <si>
    <t>B064</t>
  </si>
  <si>
    <t>B065</t>
  </si>
  <si>
    <t>B066</t>
  </si>
  <si>
    <t>E047</t>
  </si>
  <si>
    <t>24才</t>
  </si>
  <si>
    <t>A032</t>
  </si>
  <si>
    <t>A033</t>
  </si>
  <si>
    <t>A034</t>
  </si>
  <si>
    <t>A035</t>
  </si>
  <si>
    <t>B067</t>
  </si>
  <si>
    <t>たぐちかいと</t>
  </si>
  <si>
    <t>B068</t>
  </si>
  <si>
    <t>B069</t>
  </si>
  <si>
    <t>B070</t>
  </si>
  <si>
    <t>B071</t>
  </si>
  <si>
    <t>B072</t>
  </si>
  <si>
    <t>C083</t>
  </si>
  <si>
    <t>E048</t>
  </si>
  <si>
    <t>阿久根誠司</t>
  </si>
  <si>
    <t>あくねせいじ</t>
  </si>
  <si>
    <t>B073</t>
  </si>
  <si>
    <t>鷺宮珠算塾</t>
  </si>
  <si>
    <t>畠山　裕登</t>
  </si>
  <si>
    <t>はたけやまゆうと</t>
  </si>
  <si>
    <t>A036</t>
  </si>
  <si>
    <t>A037</t>
  </si>
  <si>
    <t>B074</t>
  </si>
  <si>
    <t>B075</t>
  </si>
  <si>
    <t>B076</t>
  </si>
  <si>
    <t>須山　　悠</t>
  </si>
  <si>
    <t>すやまゆう</t>
  </si>
  <si>
    <t>B077</t>
  </si>
  <si>
    <t>D066</t>
  </si>
  <si>
    <t>B078</t>
  </si>
  <si>
    <t>村上　莉菜</t>
  </si>
  <si>
    <t>むらかみりな</t>
  </si>
  <si>
    <t>E049</t>
  </si>
  <si>
    <t>E050</t>
  </si>
  <si>
    <t>A038</t>
  </si>
  <si>
    <t>御子柴樹里</t>
  </si>
  <si>
    <t>みこしばじゅり</t>
  </si>
  <si>
    <t>D067</t>
  </si>
  <si>
    <t>B079</t>
  </si>
  <si>
    <t>E051</t>
  </si>
  <si>
    <t>E052</t>
  </si>
  <si>
    <t>B080</t>
  </si>
  <si>
    <t>B081</t>
  </si>
  <si>
    <t>C084</t>
  </si>
  <si>
    <t>D068</t>
  </si>
  <si>
    <t>C085</t>
  </si>
  <si>
    <t>B082</t>
  </si>
  <si>
    <t>A039</t>
  </si>
  <si>
    <t>B083</t>
  </si>
  <si>
    <t>E053</t>
  </si>
  <si>
    <t>D069</t>
  </si>
  <si>
    <t>E054</t>
  </si>
  <si>
    <t>34才</t>
  </si>
  <si>
    <t>A040</t>
  </si>
  <si>
    <t>B084</t>
  </si>
  <si>
    <t>C086</t>
  </si>
  <si>
    <t>C087</t>
  </si>
  <si>
    <t>E055</t>
  </si>
  <si>
    <t>E056</t>
  </si>
  <si>
    <t>E057</t>
  </si>
  <si>
    <t>中野珠算塾羽根木支部</t>
  </si>
  <si>
    <t>下川　奈穂</t>
  </si>
  <si>
    <t>しもかわなお</t>
  </si>
  <si>
    <t>E058</t>
  </si>
  <si>
    <t>山本　結菜</t>
  </si>
  <si>
    <t>やまもとゆいな</t>
  </si>
  <si>
    <t>D070</t>
  </si>
  <si>
    <t>D071</t>
  </si>
  <si>
    <t>D072</t>
  </si>
  <si>
    <t>D073</t>
  </si>
  <si>
    <t>E059</t>
  </si>
  <si>
    <t>B085</t>
  </si>
  <si>
    <t>宮本暗算研究塾Ｍax</t>
  </si>
  <si>
    <t>野口　芽以</t>
  </si>
  <si>
    <t>のぐちめい</t>
  </si>
  <si>
    <t>B086</t>
  </si>
  <si>
    <t>B087</t>
  </si>
  <si>
    <t>C088</t>
  </si>
  <si>
    <t>安藤　　舜</t>
  </si>
  <si>
    <t>あんどうしゅん</t>
  </si>
  <si>
    <t>C089</t>
  </si>
  <si>
    <t>C090</t>
  </si>
  <si>
    <t>C091</t>
  </si>
  <si>
    <t>唐松　慶旗</t>
  </si>
  <si>
    <t>からまつよしき</t>
  </si>
  <si>
    <t>C092</t>
  </si>
  <si>
    <t>平泉　直貴</t>
  </si>
  <si>
    <t>ひらいずみなおき</t>
  </si>
  <si>
    <t>C093</t>
  </si>
  <si>
    <t>渋谷ありす</t>
  </si>
  <si>
    <t>しぶやありす</t>
  </si>
  <si>
    <t>C094</t>
  </si>
  <si>
    <t>C095</t>
  </si>
  <si>
    <t>C096</t>
  </si>
  <si>
    <t>D074</t>
  </si>
  <si>
    <t>横川　愛夢</t>
  </si>
  <si>
    <t>よこかわあいむ</t>
  </si>
  <si>
    <t>D075</t>
  </si>
  <si>
    <t>阿部　水樹</t>
  </si>
  <si>
    <t>あべみずき</t>
  </si>
  <si>
    <t>D076</t>
  </si>
  <si>
    <t>安松あゆみ</t>
  </si>
  <si>
    <t>やすまつあゆみ</t>
  </si>
  <si>
    <t>D077</t>
  </si>
  <si>
    <t>松本　大聖</t>
  </si>
  <si>
    <t>まつもとたいせい</t>
  </si>
  <si>
    <t>E060</t>
  </si>
  <si>
    <t>E061</t>
  </si>
  <si>
    <t>E062</t>
  </si>
  <si>
    <t>E063</t>
  </si>
  <si>
    <t>E064</t>
  </si>
  <si>
    <t>宮本理香子</t>
  </si>
  <si>
    <t>みやもとりかこ</t>
  </si>
  <si>
    <t>E065</t>
  </si>
  <si>
    <t>E066</t>
  </si>
  <si>
    <t>E067</t>
  </si>
  <si>
    <t>内田　光咲</t>
  </si>
  <si>
    <t>うちだみさき</t>
  </si>
  <si>
    <t>E068</t>
  </si>
  <si>
    <t>E069</t>
  </si>
  <si>
    <t>E070</t>
  </si>
  <si>
    <t>E071</t>
  </si>
  <si>
    <t>B088</t>
  </si>
  <si>
    <t>保立希乃心</t>
  </si>
  <si>
    <t>ほたてののみ</t>
  </si>
  <si>
    <t>B089</t>
  </si>
  <si>
    <t>B090</t>
  </si>
  <si>
    <t>しむらるね</t>
  </si>
  <si>
    <t>B091</t>
  </si>
  <si>
    <t>よこやまあやの</t>
  </si>
  <si>
    <t>C097</t>
  </si>
  <si>
    <t>C098</t>
  </si>
  <si>
    <t>C099</t>
  </si>
  <si>
    <t>しむらもね</t>
  </si>
  <si>
    <t>E072</t>
  </si>
  <si>
    <t>E073</t>
  </si>
  <si>
    <t>B092</t>
  </si>
  <si>
    <t>青葉計算アカデミー</t>
  </si>
  <si>
    <t>C100</t>
  </si>
  <si>
    <t>浦野　真樹</t>
  </si>
  <si>
    <t>うらのまさき</t>
  </si>
  <si>
    <t>C101</t>
  </si>
  <si>
    <t>D078</t>
  </si>
  <si>
    <t>D079</t>
  </si>
  <si>
    <t>E074</t>
  </si>
  <si>
    <t>大関　一誠</t>
  </si>
  <si>
    <t>おおぜきかずなり</t>
  </si>
  <si>
    <t>B093</t>
  </si>
  <si>
    <t>B094</t>
  </si>
  <si>
    <t>田中　杏和</t>
  </si>
  <si>
    <t>たなかあんな</t>
  </si>
  <si>
    <t>C102</t>
  </si>
  <si>
    <t>佐熊　克十</t>
  </si>
  <si>
    <t>さくまこくと</t>
  </si>
  <si>
    <t>C103</t>
  </si>
  <si>
    <t>C104</t>
  </si>
  <si>
    <t>A041</t>
  </si>
  <si>
    <t>海老沢花音</t>
  </si>
  <si>
    <t>えびさわかのん</t>
  </si>
  <si>
    <t>B095</t>
  </si>
  <si>
    <t>B096</t>
  </si>
  <si>
    <t>A042</t>
  </si>
  <si>
    <t>A043</t>
  </si>
  <si>
    <t>西山　眞子</t>
  </si>
  <si>
    <t>にしやままこ</t>
  </si>
  <si>
    <t>A044</t>
  </si>
  <si>
    <t>B097</t>
  </si>
  <si>
    <t>B098</t>
  </si>
  <si>
    <t>園田　柚子</t>
  </si>
  <si>
    <t>そのだゆず</t>
  </si>
  <si>
    <t>B099</t>
  </si>
  <si>
    <t>C105</t>
  </si>
  <si>
    <t>C106</t>
  </si>
  <si>
    <t>牧田　和華</t>
  </si>
  <si>
    <t>まきたわか</t>
  </si>
  <si>
    <t>D080</t>
  </si>
  <si>
    <t>D081</t>
  </si>
  <si>
    <t>D082</t>
  </si>
  <si>
    <t>D083</t>
  </si>
  <si>
    <t>D084</t>
  </si>
  <si>
    <t>E075</t>
  </si>
  <si>
    <t>吉田　元紀</t>
  </si>
  <si>
    <t>よしだもとき</t>
  </si>
  <si>
    <t>B100</t>
  </si>
  <si>
    <t>C107</t>
  </si>
  <si>
    <t>B101</t>
  </si>
  <si>
    <t>B102</t>
  </si>
  <si>
    <t>C108</t>
  </si>
  <si>
    <t>C109</t>
  </si>
  <si>
    <t>C110</t>
  </si>
  <si>
    <t>E076</t>
  </si>
  <si>
    <t>E077</t>
  </si>
  <si>
    <t>E078</t>
  </si>
  <si>
    <t>E079</t>
  </si>
  <si>
    <t>小池　拓郎</t>
  </si>
  <si>
    <t>こいけたくろう</t>
  </si>
  <si>
    <t>C111</t>
  </si>
  <si>
    <t>植村珠算塾</t>
  </si>
  <si>
    <t>D085</t>
  </si>
  <si>
    <t>植村　太郎</t>
  </si>
  <si>
    <t>うえむらたろう</t>
  </si>
  <si>
    <t>C112</t>
  </si>
  <si>
    <t>C113</t>
  </si>
  <si>
    <t>C114</t>
  </si>
  <si>
    <t>C115</t>
  </si>
  <si>
    <t>D086</t>
  </si>
  <si>
    <t>D087</t>
  </si>
  <si>
    <t>A045</t>
  </si>
  <si>
    <t>小黒珠算教室</t>
  </si>
  <si>
    <t>B103</t>
  </si>
  <si>
    <t>小黒　太一</t>
  </si>
  <si>
    <t>おぐろたいち</t>
  </si>
  <si>
    <t>B104</t>
  </si>
  <si>
    <t>C116</t>
  </si>
  <si>
    <t>松田　祐奈</t>
  </si>
  <si>
    <t>まつだゆきな</t>
  </si>
  <si>
    <t>D088</t>
  </si>
  <si>
    <t>A046</t>
  </si>
  <si>
    <t>小黒　香弥</t>
  </si>
  <si>
    <t>おぐろかや</t>
  </si>
  <si>
    <t>A047</t>
  </si>
  <si>
    <t>B105</t>
  </si>
  <si>
    <t>C117</t>
  </si>
  <si>
    <t>C118</t>
  </si>
  <si>
    <t>C119</t>
  </si>
  <si>
    <t>C120</t>
  </si>
  <si>
    <t>A048</t>
  </si>
  <si>
    <t>こうやそろばん教室</t>
  </si>
  <si>
    <t>B106</t>
  </si>
  <si>
    <t>C121</t>
  </si>
  <si>
    <t>まるやまそうた</t>
  </si>
  <si>
    <t>C122</t>
  </si>
  <si>
    <t>C123</t>
  </si>
  <si>
    <t>B107</t>
  </si>
  <si>
    <t>中沢　仁美</t>
  </si>
  <si>
    <t>なかざわひとみ</t>
  </si>
  <si>
    <t>E080</t>
  </si>
  <si>
    <t>中条そろばんあんざん教室</t>
  </si>
  <si>
    <t>E081</t>
  </si>
  <si>
    <t>E082</t>
  </si>
  <si>
    <t>20才</t>
  </si>
  <si>
    <t>C124</t>
  </si>
  <si>
    <t>C125</t>
  </si>
  <si>
    <t>加藤　洋樹</t>
  </si>
  <si>
    <t>かとうひろき</t>
  </si>
  <si>
    <t>C126</t>
  </si>
  <si>
    <t>木谷綜合学園</t>
  </si>
  <si>
    <t>C127</t>
  </si>
  <si>
    <t>D089</t>
  </si>
  <si>
    <t>井上　莉里</t>
  </si>
  <si>
    <t>いのうえりり</t>
  </si>
  <si>
    <t>E083</t>
  </si>
  <si>
    <t>宮崎　翔平</t>
  </si>
  <si>
    <t>みやざきしょうへい</t>
  </si>
  <si>
    <t>E084</t>
  </si>
  <si>
    <t>E085</t>
  </si>
  <si>
    <t>D090</t>
  </si>
  <si>
    <t>かわはらそろばん教室</t>
  </si>
  <si>
    <t>B108</t>
  </si>
  <si>
    <t>B109</t>
  </si>
  <si>
    <t>長谷田侑士</t>
  </si>
  <si>
    <t>はせだゆうし</t>
  </si>
  <si>
    <t>D091</t>
  </si>
  <si>
    <t>D092</t>
  </si>
  <si>
    <t>B110</t>
  </si>
  <si>
    <t>吉田　美緒</t>
  </si>
  <si>
    <t>よしだみお</t>
  </si>
  <si>
    <t>A049</t>
  </si>
  <si>
    <t>B111</t>
  </si>
  <si>
    <t>B112</t>
  </si>
  <si>
    <t>C128</t>
  </si>
  <si>
    <t>C129</t>
  </si>
  <si>
    <t>C130</t>
  </si>
  <si>
    <t>C131</t>
  </si>
  <si>
    <t>C132</t>
  </si>
  <si>
    <t>C133</t>
  </si>
  <si>
    <t>C134</t>
  </si>
  <si>
    <t>C135</t>
  </si>
  <si>
    <t>E086</t>
  </si>
  <si>
    <t>B113</t>
  </si>
  <si>
    <t>B114</t>
  </si>
  <si>
    <t>B115</t>
  </si>
  <si>
    <t>C136</t>
  </si>
  <si>
    <t>C137</t>
  </si>
  <si>
    <t>C138</t>
  </si>
  <si>
    <t>羽咋珠算学習道場</t>
  </si>
  <si>
    <t>中西　一陽</t>
  </si>
  <si>
    <t>なかにしいちよう</t>
  </si>
  <si>
    <t>B116</t>
  </si>
  <si>
    <t>D093</t>
  </si>
  <si>
    <t>C139</t>
  </si>
  <si>
    <t>櫻井　結子</t>
  </si>
  <si>
    <t>さくらいゆいこ</t>
  </si>
  <si>
    <t>C140</t>
  </si>
  <si>
    <t>C141</t>
  </si>
  <si>
    <t>D094</t>
  </si>
  <si>
    <t>D095</t>
  </si>
  <si>
    <t>D096</t>
  </si>
  <si>
    <t>E087</t>
  </si>
  <si>
    <t>E088</t>
  </si>
  <si>
    <t>26才</t>
  </si>
  <si>
    <t>E089</t>
  </si>
  <si>
    <t>E090</t>
  </si>
  <si>
    <t>E091</t>
  </si>
  <si>
    <t>C142</t>
  </si>
  <si>
    <t>市川珠算教室</t>
  </si>
  <si>
    <t>D097</t>
  </si>
  <si>
    <t>小林　未奈</t>
  </si>
  <si>
    <t>こばやしみな</t>
  </si>
  <si>
    <t>C143</t>
  </si>
  <si>
    <t>E092</t>
  </si>
  <si>
    <t>E093</t>
  </si>
  <si>
    <t>D098</t>
  </si>
  <si>
    <t>D099</t>
  </si>
  <si>
    <t>A050</t>
  </si>
  <si>
    <t>そろばんキッズ</t>
  </si>
  <si>
    <t>ならこはる</t>
  </si>
  <si>
    <t>D100</t>
  </si>
  <si>
    <t>ならともか</t>
  </si>
  <si>
    <t>C144</t>
  </si>
  <si>
    <t>鵜飼速算研究会</t>
  </si>
  <si>
    <t>D101</t>
  </si>
  <si>
    <t>E094</t>
  </si>
  <si>
    <t>札谷　実穂</t>
  </si>
  <si>
    <t>さつたにみほ</t>
  </si>
  <si>
    <t>C145</t>
  </si>
  <si>
    <t>服部　真歩</t>
  </si>
  <si>
    <t>はっとりまほ</t>
  </si>
  <si>
    <t>C146</t>
  </si>
  <si>
    <t>D102</t>
  </si>
  <si>
    <t>ＯＫそろばんクラブ</t>
  </si>
  <si>
    <t>武藤　和希</t>
  </si>
  <si>
    <t>むとうかずき</t>
  </si>
  <si>
    <t>E095</t>
  </si>
  <si>
    <t>武藤　有紀</t>
  </si>
  <si>
    <t>むとうゆき</t>
  </si>
  <si>
    <t>B117</t>
  </si>
  <si>
    <t>おおさこ珠算塾</t>
  </si>
  <si>
    <t>もりたのあ</t>
  </si>
  <si>
    <t>C147</t>
  </si>
  <si>
    <t>C148</t>
  </si>
  <si>
    <t>B118</t>
  </si>
  <si>
    <t>そろばんスクエア</t>
  </si>
  <si>
    <t>大嶋　星七</t>
  </si>
  <si>
    <t>おおしませな</t>
  </si>
  <si>
    <t>B119</t>
  </si>
  <si>
    <t>荒川菜々子</t>
  </si>
  <si>
    <t>あらかわななこ</t>
  </si>
  <si>
    <t>B120</t>
  </si>
  <si>
    <t>B121</t>
  </si>
  <si>
    <t>青木　快斗</t>
  </si>
  <si>
    <t>あおきかいと</t>
  </si>
  <si>
    <t>C149</t>
  </si>
  <si>
    <t>C150</t>
  </si>
  <si>
    <t>C151</t>
  </si>
  <si>
    <t>C152</t>
  </si>
  <si>
    <t>C153</t>
  </si>
  <si>
    <t>D103</t>
  </si>
  <si>
    <t>D104</t>
  </si>
  <si>
    <t>B122</t>
  </si>
  <si>
    <t>大辻　悠仁</t>
  </si>
  <si>
    <t>おおつじゆうじん</t>
  </si>
  <si>
    <t>B123</t>
  </si>
  <si>
    <t>B124</t>
  </si>
  <si>
    <t>大見　響介</t>
  </si>
  <si>
    <t>おおみきょうすけ</t>
  </si>
  <si>
    <t>B125</t>
  </si>
  <si>
    <t>B126</t>
  </si>
  <si>
    <t>伊藤　壮祐</t>
  </si>
  <si>
    <t>いとうそうすけ</t>
  </si>
  <si>
    <t>B127</t>
  </si>
  <si>
    <t>C154</t>
  </si>
  <si>
    <t>C155</t>
  </si>
  <si>
    <t>C156</t>
  </si>
  <si>
    <t>C157</t>
  </si>
  <si>
    <t>C158</t>
  </si>
  <si>
    <t>東原　吏伯</t>
  </si>
  <si>
    <t>あずまはらりく</t>
  </si>
  <si>
    <t>C159</t>
  </si>
  <si>
    <t>E096</t>
  </si>
  <si>
    <t>きねかわひゅうが</t>
  </si>
  <si>
    <t>E097</t>
  </si>
  <si>
    <t>27才</t>
  </si>
  <si>
    <t>D105</t>
  </si>
  <si>
    <t>D106</t>
  </si>
  <si>
    <t>D107</t>
  </si>
  <si>
    <t>E098</t>
  </si>
  <si>
    <t>E099</t>
  </si>
  <si>
    <t>諏訪　壮真</t>
  </si>
  <si>
    <t>すわそうしん</t>
  </si>
  <si>
    <t>C160</t>
  </si>
  <si>
    <t>C161</t>
  </si>
  <si>
    <t>つるかめ塾</t>
  </si>
  <si>
    <t>南　ちあき</t>
  </si>
  <si>
    <t>みなみちあき</t>
  </si>
  <si>
    <t>C162</t>
  </si>
  <si>
    <t>村井　希翠</t>
  </si>
  <si>
    <t>むらいのぞみ</t>
  </si>
  <si>
    <t>E100</t>
  </si>
  <si>
    <t>E101</t>
  </si>
  <si>
    <t>E102</t>
  </si>
  <si>
    <t>E103</t>
  </si>
  <si>
    <t>C163</t>
  </si>
  <si>
    <t>星の郷総合教室</t>
  </si>
  <si>
    <t>C164</t>
  </si>
  <si>
    <t>D108</t>
  </si>
  <si>
    <t>金本　愛夢</t>
  </si>
  <si>
    <t>かねもとあゆ</t>
  </si>
  <si>
    <t>E104</t>
  </si>
  <si>
    <t>金本　三夢</t>
  </si>
  <si>
    <t>かねもとみゆ</t>
  </si>
  <si>
    <t>E105</t>
  </si>
  <si>
    <t>E106</t>
  </si>
  <si>
    <t>金本　大夢</t>
  </si>
  <si>
    <t>かねもとひろむ</t>
  </si>
  <si>
    <t>C165</t>
  </si>
  <si>
    <t>阿部珠算教室</t>
  </si>
  <si>
    <t>安藤　メイ</t>
  </si>
  <si>
    <t>あんどうめい</t>
  </si>
  <si>
    <t>C166</t>
  </si>
  <si>
    <t>米良　颯樹</t>
  </si>
  <si>
    <t>めらさつき</t>
  </si>
  <si>
    <t>D109</t>
  </si>
  <si>
    <t>足立　鷲仁</t>
  </si>
  <si>
    <t>あだちしゅうと</t>
  </si>
  <si>
    <t>D110</t>
  </si>
  <si>
    <t>米良　直樹</t>
  </si>
  <si>
    <t>めらなおき</t>
  </si>
  <si>
    <t>D111</t>
  </si>
  <si>
    <t>D112</t>
  </si>
  <si>
    <t>阿部　堅真</t>
  </si>
  <si>
    <t>あべけんしん</t>
  </si>
  <si>
    <t>E107</t>
  </si>
  <si>
    <t>西　　純平</t>
  </si>
  <si>
    <t>にしじゅんぺい</t>
  </si>
  <si>
    <t>E108</t>
  </si>
  <si>
    <t>A051</t>
  </si>
  <si>
    <t>D113</t>
  </si>
  <si>
    <t>今井珠算塾</t>
  </si>
  <si>
    <t>假屋　空翔</t>
  </si>
  <si>
    <t>かりやくうと</t>
  </si>
  <si>
    <t>D114</t>
  </si>
  <si>
    <t>高橋　宏明</t>
  </si>
  <si>
    <t>たかはしひろあき</t>
  </si>
  <si>
    <t>D115</t>
  </si>
  <si>
    <t>みついれいすけ</t>
  </si>
  <si>
    <t>E109</t>
  </si>
  <si>
    <t>藪内　颯人</t>
  </si>
  <si>
    <t>やぶうちはやと</t>
  </si>
  <si>
    <t>E110</t>
  </si>
  <si>
    <t>今井　理佐</t>
  </si>
  <si>
    <t>いまいりさ</t>
  </si>
  <si>
    <t>E111</t>
  </si>
  <si>
    <t>22才</t>
  </si>
  <si>
    <t>E112</t>
  </si>
  <si>
    <t>E113</t>
  </si>
  <si>
    <t>19才</t>
  </si>
  <si>
    <t>A052</t>
  </si>
  <si>
    <t>かしはら計算スクール Nexus</t>
  </si>
  <si>
    <t>小西　唯月</t>
  </si>
  <si>
    <t>こにしいつき</t>
  </si>
  <si>
    <t>よしかわだいき</t>
  </si>
  <si>
    <t>C167</t>
  </si>
  <si>
    <t>よしかわゆうき</t>
  </si>
  <si>
    <t>C168</t>
  </si>
  <si>
    <t>C169</t>
  </si>
  <si>
    <t>E114</t>
  </si>
  <si>
    <t>A053</t>
  </si>
  <si>
    <t>橋本そろばん教室</t>
  </si>
  <si>
    <t>江戸　甲至</t>
  </si>
  <si>
    <t>えどこうし</t>
  </si>
  <si>
    <t>井若　　遼</t>
  </si>
  <si>
    <t>いわかりょう</t>
  </si>
  <si>
    <t>C170</t>
  </si>
  <si>
    <t>吉松　桃香</t>
  </si>
  <si>
    <t>よしまつももか</t>
  </si>
  <si>
    <t>D116</t>
  </si>
  <si>
    <t>D117</t>
  </si>
  <si>
    <t>D118</t>
  </si>
  <si>
    <t>E115</t>
  </si>
  <si>
    <t>たかはしあみ</t>
  </si>
  <si>
    <t>E116</t>
  </si>
  <si>
    <t>A054</t>
  </si>
  <si>
    <t>A055</t>
  </si>
  <si>
    <t>A056</t>
  </si>
  <si>
    <t>C171</t>
  </si>
  <si>
    <t>C172</t>
  </si>
  <si>
    <t>C173</t>
  </si>
  <si>
    <t>C174</t>
  </si>
  <si>
    <t>D119</t>
  </si>
  <si>
    <t>うきうきそろばん教室</t>
  </si>
  <si>
    <t>ばばみわ</t>
  </si>
  <si>
    <t>C175</t>
  </si>
  <si>
    <t>安則　沙絢</t>
  </si>
  <si>
    <t>やすのりさあや</t>
  </si>
  <si>
    <t>C176</t>
  </si>
  <si>
    <t>E117</t>
  </si>
  <si>
    <t>A057</t>
  </si>
  <si>
    <t>A058</t>
  </si>
  <si>
    <t>C177</t>
  </si>
  <si>
    <t>A059</t>
  </si>
  <si>
    <t>C178</t>
  </si>
  <si>
    <t>C179</t>
  </si>
  <si>
    <t>C180</t>
  </si>
  <si>
    <t>C181</t>
  </si>
  <si>
    <t>D120</t>
  </si>
  <si>
    <t>C182</t>
  </si>
  <si>
    <t>C183</t>
  </si>
  <si>
    <t>C184</t>
  </si>
  <si>
    <t>A060</t>
  </si>
  <si>
    <t>A061</t>
  </si>
  <si>
    <t>A062</t>
  </si>
  <si>
    <t>A063</t>
  </si>
  <si>
    <t>A064</t>
  </si>
  <si>
    <t>C185</t>
  </si>
  <si>
    <t>A065</t>
  </si>
  <si>
    <t>石塚日向希</t>
  </si>
  <si>
    <t>いしづかひなの</t>
  </si>
  <si>
    <t>C186</t>
  </si>
  <si>
    <t>C187</t>
  </si>
  <si>
    <t>C188</t>
  </si>
  <si>
    <t>C189</t>
  </si>
  <si>
    <t>C190</t>
  </si>
  <si>
    <t>C191</t>
  </si>
  <si>
    <t>C192</t>
  </si>
  <si>
    <t>D121</t>
  </si>
  <si>
    <t>D122</t>
  </si>
  <si>
    <t>D123</t>
  </si>
  <si>
    <t>時任純太郎</t>
  </si>
  <si>
    <t>ときとうじゅんたろう</t>
  </si>
  <si>
    <t>D124</t>
  </si>
  <si>
    <t>森　　啓夢</t>
  </si>
  <si>
    <t>もりひろむ</t>
  </si>
  <si>
    <t>E118</t>
  </si>
  <si>
    <t>赤嶺　大翔</t>
  </si>
  <si>
    <t>あかみねだいと</t>
  </si>
  <si>
    <t>C193</t>
  </si>
  <si>
    <t>C194</t>
  </si>
  <si>
    <t>E119</t>
  </si>
  <si>
    <t>実</t>
  </si>
  <si>
    <t>くらや</t>
  </si>
  <si>
    <t>ＵＳＡ</t>
  </si>
  <si>
    <t>石戸</t>
  </si>
  <si>
    <t>こうや</t>
  </si>
  <si>
    <t>そろキツ</t>
  </si>
  <si>
    <t>平藤</t>
  </si>
  <si>
    <t>岡庭</t>
  </si>
  <si>
    <t>しま</t>
  </si>
  <si>
    <t>ＵＮＯ</t>
  </si>
  <si>
    <t>金子</t>
  </si>
  <si>
    <t>青葉計算</t>
  </si>
  <si>
    <t>おおさこ</t>
  </si>
  <si>
    <t>スクエア</t>
  </si>
  <si>
    <t>マイスタ</t>
  </si>
  <si>
    <t>そろプラ</t>
  </si>
  <si>
    <t>三沢</t>
  </si>
  <si>
    <t>ＯＫ</t>
  </si>
  <si>
    <t>ＦＴＳ</t>
  </si>
  <si>
    <t>Ｓ＆Ａ</t>
  </si>
  <si>
    <t>パナソニ</t>
  </si>
  <si>
    <t>見</t>
    <rPh sb="0" eb="1">
      <t>ミ</t>
    </rPh>
    <phoneticPr fontId="1"/>
  </si>
  <si>
    <t>合計</t>
    <rPh sb="0" eb="2">
      <t>ゴウケイ</t>
    </rPh>
    <phoneticPr fontId="1"/>
  </si>
  <si>
    <t>A001</t>
  </si>
  <si>
    <t>×</t>
  </si>
  <si>
    <t>÷</t>
  </si>
  <si>
    <t>丸谷サポートスクール</t>
  </si>
  <si>
    <t>あづま珠算塾</t>
  </si>
  <si>
    <t>そろばんプラス</t>
  </si>
  <si>
    <t>実そろばん教室</t>
  </si>
  <si>
    <t>しま暗算そろばん教室</t>
  </si>
  <si>
    <t>そろばんゼミナールＵＮＯ</t>
  </si>
  <si>
    <t>金子珠算塾</t>
  </si>
  <si>
    <t>けいさんぎのう</t>
  </si>
  <si>
    <t>Ｓ＆Ａあんざんスクール</t>
  </si>
  <si>
    <t>Sanraku Soroban School</t>
  </si>
  <si>
    <t>牧野珠算研究塾</t>
  </si>
  <si>
    <t>神林そろあん教室</t>
  </si>
  <si>
    <t>遊亀珠算学校</t>
  </si>
  <si>
    <t>そろばんマイスタースクール</t>
  </si>
  <si>
    <t>椋本珠算学校</t>
  </si>
  <si>
    <t>パナソニック株式会社</t>
  </si>
  <si>
    <t>宮城珠算学校</t>
  </si>
  <si>
    <t>B001</t>
  </si>
  <si>
    <t>C001</t>
  </si>
  <si>
    <t>D001</t>
  </si>
  <si>
    <t>E001</t>
  </si>
  <si>
    <t>日本一</t>
  </si>
  <si>
    <t>杵川日向雅</t>
  </si>
  <si>
    <t>奈良　朋果</t>
  </si>
  <si>
    <t>奈良　胡春</t>
  </si>
  <si>
    <t>髙嶋　　優</t>
  </si>
  <si>
    <t>進藤　雅峻</t>
  </si>
  <si>
    <t>矢部ひかり</t>
  </si>
  <si>
    <t>髙嶋　　駿</t>
  </si>
  <si>
    <t>千葉県</t>
  </si>
  <si>
    <t>埼玉県</t>
  </si>
  <si>
    <t>東京都</t>
  </si>
  <si>
    <t>神奈川県</t>
  </si>
  <si>
    <t>茨城県</t>
  </si>
  <si>
    <t>秋田県</t>
  </si>
  <si>
    <t>沖縄県</t>
  </si>
  <si>
    <t>優良賞</t>
  </si>
  <si>
    <t>小野　遥真</t>
  </si>
  <si>
    <t>大阪府</t>
  </si>
  <si>
    <t>富山県</t>
  </si>
  <si>
    <t>岩成　　海</t>
  </si>
  <si>
    <t>片山　　和</t>
  </si>
  <si>
    <t>兵庫県</t>
  </si>
  <si>
    <t>山形県</t>
  </si>
  <si>
    <t>愛知県</t>
  </si>
  <si>
    <t>福島県</t>
  </si>
  <si>
    <t>志村　百音</t>
  </si>
  <si>
    <t>橋本　　倖</t>
  </si>
  <si>
    <t>中沢珠算教室</t>
  </si>
  <si>
    <t>齋藤　　奨</t>
  </si>
  <si>
    <t>横山　彩乃</t>
  </si>
  <si>
    <t>志村　瑠音</t>
  </si>
  <si>
    <t>選手検索</t>
    <rPh sb="0" eb="2">
      <t>センシュ</t>
    </rPh>
    <rPh sb="2" eb="4">
      <t>ケンサク</t>
    </rPh>
    <phoneticPr fontId="1"/>
  </si>
  <si>
    <t>全体ランク</t>
    <rPh sb="0" eb="2">
      <t>ゼンタイ</t>
    </rPh>
    <phoneticPr fontId="1"/>
  </si>
  <si>
    <t>×</t>
    <phoneticPr fontId="1"/>
  </si>
  <si>
    <t>÷</t>
    <phoneticPr fontId="1"/>
  </si>
  <si>
    <t>選手名</t>
    <rPh sb="0" eb="3">
      <t>センシュメイ</t>
    </rPh>
    <phoneticPr fontId="1"/>
  </si>
  <si>
    <t>学年・都道府県</t>
    <rPh sb="0" eb="2">
      <t>ガクネン</t>
    </rPh>
    <rPh sb="3" eb="7">
      <t>トドウフケン</t>
    </rPh>
    <phoneticPr fontId="1"/>
  </si>
  <si>
    <t>部門別順位</t>
    <rPh sb="0" eb="2">
      <t>ブモン</t>
    </rPh>
    <rPh sb="2" eb="3">
      <t>ベツ</t>
    </rPh>
    <rPh sb="3" eb="5">
      <t>ジュンイ</t>
    </rPh>
    <phoneticPr fontId="1"/>
  </si>
  <si>
    <t>フラッシュ暗算</t>
    <rPh sb="5" eb="7">
      <t>アンザン</t>
    </rPh>
    <phoneticPr fontId="1"/>
  </si>
  <si>
    <t>読上暗算</t>
    <rPh sb="0" eb="1">
      <t>ヨ</t>
    </rPh>
    <rPh sb="1" eb="2">
      <t>ウエ</t>
    </rPh>
    <rPh sb="2" eb="4">
      <t>アンザン</t>
    </rPh>
    <phoneticPr fontId="1"/>
  </si>
  <si>
    <t>読上算</t>
    <rPh sb="0" eb="1">
      <t>ヨ</t>
    </rPh>
    <rPh sb="1" eb="2">
      <t>ウエ</t>
    </rPh>
    <rPh sb="2" eb="3">
      <t>ザン</t>
    </rPh>
    <phoneticPr fontId="1"/>
  </si>
  <si>
    <t>英語読上算</t>
    <rPh sb="0" eb="2">
      <t>エイゴ</t>
    </rPh>
    <rPh sb="2" eb="3">
      <t>ヨ</t>
    </rPh>
    <rPh sb="3" eb="4">
      <t>ウエ</t>
    </rPh>
    <rPh sb="4" eb="5">
      <t>ザン</t>
    </rPh>
    <phoneticPr fontId="1"/>
  </si>
  <si>
    <t>名前</t>
    <rPh sb="0" eb="2">
      <t>ナマエ</t>
    </rPh>
    <phoneticPr fontId="1"/>
  </si>
  <si>
    <t>Ａ＿小学２年生以下の部</t>
    <rPh sb="2" eb="4">
      <t>ショウガク</t>
    </rPh>
    <rPh sb="5" eb="9">
      <t>ネンセイイカ</t>
    </rPh>
    <rPh sb="10" eb="11">
      <t>ブ</t>
    </rPh>
    <phoneticPr fontId="1"/>
  </si>
  <si>
    <t>Ｂ＿小学３・４年生の部</t>
    <rPh sb="2" eb="4">
      <t>ショウガク</t>
    </rPh>
    <rPh sb="7" eb="9">
      <t>ネンセイ</t>
    </rPh>
    <rPh sb="10" eb="11">
      <t>ブ</t>
    </rPh>
    <phoneticPr fontId="1"/>
  </si>
  <si>
    <t>Ｄ＿中学生の部</t>
    <rPh sb="2" eb="5">
      <t>チュウガクセイ</t>
    </rPh>
    <rPh sb="6" eb="7">
      <t>ブ</t>
    </rPh>
    <phoneticPr fontId="1"/>
  </si>
  <si>
    <t>Ｃ＿小学５・６年生の部</t>
    <rPh sb="2" eb="4">
      <t>ショウガク</t>
    </rPh>
    <rPh sb="7" eb="9">
      <t>ネンセイ</t>
    </rPh>
    <rPh sb="10" eb="11">
      <t>ブ</t>
    </rPh>
    <phoneticPr fontId="1"/>
  </si>
  <si>
    <t>Ｅ＿高校・一般の部</t>
    <rPh sb="2" eb="4">
      <t>コウコウ</t>
    </rPh>
    <rPh sb="5" eb="7">
      <t>イッパン</t>
    </rPh>
    <rPh sb="8" eb="9">
      <t>ブ</t>
    </rPh>
    <phoneticPr fontId="1"/>
  </si>
  <si>
    <t>■個人総合競技</t>
    <rPh sb="1" eb="3">
      <t>コジン</t>
    </rPh>
    <rPh sb="3" eb="5">
      <t>ソウゴウ</t>
    </rPh>
    <rPh sb="5" eb="7">
      <t>キョウギ</t>
    </rPh>
    <phoneticPr fontId="1"/>
  </si>
  <si>
    <t>■団体総合競技</t>
    <rPh sb="1" eb="3">
      <t>ダンタイ</t>
    </rPh>
    <rPh sb="3" eb="5">
      <t>ソウゴウ</t>
    </rPh>
    <rPh sb="5" eb="7">
      <t>キョウギ</t>
    </rPh>
    <phoneticPr fontId="1"/>
  </si>
  <si>
    <t>記念誌掲載コメント</t>
    <rPh sb="0" eb="3">
      <t>キネンシ</t>
    </rPh>
    <rPh sb="3" eb="5">
      <t>ケイサイ</t>
    </rPh>
    <phoneticPr fontId="1"/>
  </si>
  <si>
    <t>合　計</t>
    <rPh sb="0" eb="1">
      <t>ア</t>
    </rPh>
    <rPh sb="2" eb="3">
      <t>ケイ</t>
    </rPh>
    <phoneticPr fontId="1"/>
  </si>
  <si>
    <t>団体名</t>
    <rPh sb="0" eb="2">
      <t>ダンタイ</t>
    </rPh>
    <rPh sb="2" eb="3">
      <t>メイ</t>
    </rPh>
    <phoneticPr fontId="1"/>
  </si>
  <si>
    <t>順位</t>
    <rPh sb="0" eb="2">
      <t>ジュンイ</t>
    </rPh>
    <phoneticPr fontId="2"/>
  </si>
  <si>
    <t>氏名</t>
    <rPh sb="0" eb="2">
      <t>シメイ</t>
    </rPh>
    <phoneticPr fontId="2"/>
  </si>
  <si>
    <t>学年・都道府県</t>
    <rPh sb="0" eb="2">
      <t>ガクネン</t>
    </rPh>
    <rPh sb="3" eb="7">
      <t>トドウフケン</t>
    </rPh>
    <phoneticPr fontId="2"/>
  </si>
  <si>
    <t>団体名</t>
    <rPh sb="0" eb="2">
      <t>ダンタイ</t>
    </rPh>
    <rPh sb="2" eb="3">
      <t>メイ</t>
    </rPh>
    <phoneticPr fontId="2"/>
  </si>
  <si>
    <t>見</t>
    <rPh sb="0" eb="1">
      <t>ミ</t>
    </rPh>
    <phoneticPr fontId="2"/>
  </si>
  <si>
    <t>合計</t>
    <rPh sb="0" eb="2">
      <t>ゴウケイ</t>
    </rPh>
    <phoneticPr fontId="2"/>
  </si>
  <si>
    <t>都道府県</t>
    <rPh sb="0" eb="4">
      <t>トドウフケン</t>
    </rPh>
    <phoneticPr fontId="2"/>
  </si>
  <si>
    <t>得点</t>
    <rPh sb="0" eb="2">
      <t>トクテン</t>
    </rPh>
    <phoneticPr fontId="2"/>
  </si>
  <si>
    <t>代表1</t>
    <rPh sb="0" eb="2">
      <t>ダイヒョウ</t>
    </rPh>
    <phoneticPr fontId="2"/>
  </si>
  <si>
    <t>窪　　奏一</t>
  </si>
  <si>
    <t>三善　瑚々</t>
  </si>
  <si>
    <t>髙木悠之介</t>
  </si>
  <si>
    <t>寺田　　華</t>
  </si>
  <si>
    <t>藤田　怜愛</t>
  </si>
  <si>
    <t>白田　優大</t>
  </si>
  <si>
    <t>清水　花穂</t>
  </si>
  <si>
    <t>関口　喜な</t>
  </si>
  <si>
    <t>古川　開都</t>
  </si>
  <si>
    <t>松倉　由依</t>
  </si>
  <si>
    <t>澁谷　皇河</t>
  </si>
  <si>
    <t>樫原　陸翔</t>
  </si>
  <si>
    <t>大田　結愛</t>
  </si>
  <si>
    <t>菅原朔汰郎</t>
  </si>
  <si>
    <t>佐々木真生</t>
  </si>
  <si>
    <t>後藤　心春</t>
  </si>
  <si>
    <t>榎本　理人</t>
  </si>
  <si>
    <t>大西　晴輝</t>
  </si>
  <si>
    <t>小沢　脩馬</t>
  </si>
  <si>
    <t>成田　　佑</t>
  </si>
  <si>
    <t>渡辺　圭悟</t>
  </si>
  <si>
    <t>そろばん学び舎おおあみ</t>
  </si>
  <si>
    <t>片吉真都莉</t>
  </si>
  <si>
    <t>奥村　紗菜</t>
  </si>
  <si>
    <t>松尾　栞奈</t>
  </si>
  <si>
    <t>室　　怜愛</t>
  </si>
  <si>
    <t>河村　実緒</t>
  </si>
  <si>
    <t>東洋珠算豊里学院</t>
  </si>
  <si>
    <t>高橋　こな</t>
  </si>
  <si>
    <t>伊東　慶人</t>
  </si>
  <si>
    <t>石井　彩良</t>
  </si>
  <si>
    <t>小山　千華</t>
  </si>
  <si>
    <t>伊藤　有希</t>
  </si>
  <si>
    <t>小沼　美月</t>
  </si>
  <si>
    <t>群馬県</t>
  </si>
  <si>
    <t>杉本　直継</t>
  </si>
  <si>
    <t>金森　四葉</t>
  </si>
  <si>
    <t>髙橋　正樹</t>
  </si>
  <si>
    <t>金山　奈央</t>
  </si>
  <si>
    <t>金山そろばん暗算アカデミー</t>
  </si>
  <si>
    <t>長　　拓海</t>
  </si>
  <si>
    <t>うさぎそろばんスクール</t>
  </si>
  <si>
    <t>堀　　悠真</t>
  </si>
  <si>
    <t>藤田　清虎</t>
  </si>
  <si>
    <t>勝田　結衣</t>
  </si>
  <si>
    <t>河村　嘉輝</t>
  </si>
  <si>
    <t>井上　栞那</t>
  </si>
  <si>
    <t>髙田くるみ</t>
  </si>
  <si>
    <t>髙野凛々花</t>
  </si>
  <si>
    <t>加賀谷萌々香</t>
  </si>
  <si>
    <t>堀内　美来</t>
  </si>
  <si>
    <t>丸山　想太</t>
  </si>
  <si>
    <t>相川　美緒</t>
  </si>
  <si>
    <t>坂本　　盟</t>
  </si>
  <si>
    <t>茂木ひなの</t>
  </si>
  <si>
    <t>木村　花凛</t>
  </si>
  <si>
    <t>髙木　　唯</t>
  </si>
  <si>
    <t>奥野　友乃</t>
  </si>
  <si>
    <t>福元　貴格</t>
  </si>
  <si>
    <t>森田　千愛</t>
  </si>
  <si>
    <t>鷹取　優月</t>
  </si>
  <si>
    <t>川村　真生</t>
  </si>
  <si>
    <t>竹脇　琉音</t>
  </si>
  <si>
    <t>飯伏　美月</t>
  </si>
  <si>
    <t>山田　芽依</t>
  </si>
  <si>
    <t>松﨑　惠大</t>
  </si>
  <si>
    <t>西出　昊聖</t>
  </si>
  <si>
    <t>栗田　優心</t>
  </si>
  <si>
    <t>村上　絢音</t>
  </si>
  <si>
    <t>福岡県</t>
  </si>
  <si>
    <t>高林　君宇</t>
  </si>
  <si>
    <t>伊藤　　暖</t>
  </si>
  <si>
    <t>堀江祐果里</t>
  </si>
  <si>
    <t>植村　多聞</t>
  </si>
  <si>
    <t>田中七菜子</t>
  </si>
  <si>
    <t>角田　琉衣</t>
  </si>
  <si>
    <t>土井　靖智</t>
  </si>
  <si>
    <t>桐山　　心</t>
  </si>
  <si>
    <t>龍　晴太郎</t>
  </si>
  <si>
    <t>奥出　実優</t>
  </si>
  <si>
    <t>茂木はな乃</t>
  </si>
  <si>
    <t>渋木　海我</t>
  </si>
  <si>
    <t>永井　芳昊</t>
  </si>
  <si>
    <t>田村　涼香</t>
  </si>
  <si>
    <t>補永　隼矢</t>
  </si>
  <si>
    <t>石田よつ葉</t>
  </si>
  <si>
    <t>高橋　杏実</t>
  </si>
  <si>
    <t>田宮　颯大</t>
  </si>
  <si>
    <t>小山田一美</t>
  </si>
  <si>
    <t>泉そろばんスクール</t>
  </si>
  <si>
    <t>西山　友菜</t>
  </si>
  <si>
    <t>村井　翠祐</t>
  </si>
  <si>
    <t>森　　蒼依</t>
  </si>
  <si>
    <t>赤堀右脳速算塾</t>
  </si>
  <si>
    <t>三井　怜祐</t>
  </si>
  <si>
    <t>本間　徠羽</t>
  </si>
  <si>
    <t>水口　怜奈</t>
  </si>
  <si>
    <t>榎澤　和香</t>
  </si>
  <si>
    <t>竹田　千笑</t>
  </si>
  <si>
    <t>赤堀　愛果</t>
  </si>
  <si>
    <t>若松　尚弘</t>
  </si>
  <si>
    <t>札幌そろばんファクトリー</t>
  </si>
  <si>
    <t>比嘉　直人</t>
  </si>
  <si>
    <t>-</t>
  </si>
  <si>
    <t>堀内　駿吾</t>
  </si>
  <si>
    <t>五十嵐梨緒</t>
  </si>
  <si>
    <t>髙山　瑞貴</t>
  </si>
  <si>
    <t>松尾めぐみ</t>
  </si>
  <si>
    <t>水野　翔允</t>
  </si>
  <si>
    <t>伊藤　魁我</t>
  </si>
  <si>
    <t>梅澤　康太</t>
  </si>
  <si>
    <t>(18才・埼  玉)</t>
  </si>
  <si>
    <t>D125</t>
  </si>
  <si>
    <t>D126</t>
  </si>
  <si>
    <t>D127</t>
  </si>
  <si>
    <t>D128</t>
  </si>
  <si>
    <t>D129</t>
  </si>
  <si>
    <t>D130</t>
  </si>
  <si>
    <t>D131</t>
  </si>
  <si>
    <t>D132</t>
  </si>
  <si>
    <t>D133</t>
  </si>
  <si>
    <t>D134</t>
  </si>
  <si>
    <t>D135</t>
  </si>
  <si>
    <t>D136</t>
  </si>
  <si>
    <t>D137</t>
  </si>
  <si>
    <t>D138</t>
  </si>
  <si>
    <t>D139</t>
  </si>
  <si>
    <t>D140</t>
  </si>
  <si>
    <t>D141</t>
  </si>
  <si>
    <t>D142</t>
  </si>
  <si>
    <t>D143</t>
  </si>
  <si>
    <t>D144</t>
  </si>
  <si>
    <t>D145</t>
  </si>
  <si>
    <t>D146</t>
  </si>
  <si>
    <t>D147</t>
  </si>
  <si>
    <t>D148</t>
  </si>
  <si>
    <t>D149</t>
  </si>
  <si>
    <t>D150</t>
  </si>
  <si>
    <t>D151</t>
  </si>
  <si>
    <t>種目別競技　成績表</t>
    <rPh sb="0" eb="3">
      <t>シュモクベツ</t>
    </rPh>
    <rPh sb="3" eb="5">
      <t>キョウギ</t>
    </rPh>
    <rPh sb="6" eb="8">
      <t>セイセキ</t>
    </rPh>
    <rPh sb="8" eb="9">
      <t>ヒョウ</t>
    </rPh>
    <phoneticPr fontId="15"/>
  </si>
  <si>
    <t>主催　日本珠算協会</t>
    <rPh sb="0" eb="2">
      <t>シュサイ</t>
    </rPh>
    <rPh sb="3" eb="5">
      <t>ニホン</t>
    </rPh>
    <rPh sb="5" eb="7">
      <t>シュザン</t>
    </rPh>
    <rPh sb="7" eb="9">
      <t>キョウカイ</t>
    </rPh>
    <phoneticPr fontId="15"/>
  </si>
  <si>
    <t>小学３・４年生の部</t>
    <rPh sb="0" eb="2">
      <t>ショウガク</t>
    </rPh>
    <rPh sb="5" eb="7">
      <t>ネンセイ</t>
    </rPh>
    <rPh sb="8" eb="9">
      <t>ブ</t>
    </rPh>
    <phoneticPr fontId="15"/>
  </si>
  <si>
    <t>小学５・６年生の部</t>
    <rPh sb="0" eb="2">
      <t>ショウガク</t>
    </rPh>
    <rPh sb="5" eb="7">
      <t>ネンセイ</t>
    </rPh>
    <rPh sb="8" eb="9">
      <t>ブ</t>
    </rPh>
    <phoneticPr fontId="15"/>
  </si>
  <si>
    <t>中学生の部</t>
    <rPh sb="0" eb="3">
      <t>チュウガクセイ</t>
    </rPh>
    <rPh sb="4" eb="5">
      <t>ブ</t>
    </rPh>
    <phoneticPr fontId="15"/>
  </si>
  <si>
    <t>高校・一般の部</t>
    <rPh sb="0" eb="2">
      <t>コウコウ</t>
    </rPh>
    <rPh sb="3" eb="5">
      <t>イッパン</t>
    </rPh>
    <rPh sb="6" eb="7">
      <t>ブ</t>
    </rPh>
    <phoneticPr fontId="15"/>
  </si>
  <si>
    <t>宮城</t>
  </si>
  <si>
    <t>東部</t>
  </si>
  <si>
    <t>おおあみ</t>
  </si>
  <si>
    <t>椋本</t>
  </si>
  <si>
    <t>星の郷</t>
  </si>
  <si>
    <t>阿部</t>
  </si>
  <si>
    <t>金山</t>
  </si>
  <si>
    <t>泉</t>
  </si>
  <si>
    <t>小黒</t>
  </si>
  <si>
    <t>今井</t>
  </si>
  <si>
    <t/>
  </si>
  <si>
    <t>小学２年生以下の部＿総合競技成績表</t>
  </si>
  <si>
    <t>小学３・４年生の部＿総合競技成績表</t>
  </si>
  <si>
    <t>小学５・６年生の部＿総合競技成績表</t>
    <rPh sb="0" eb="2">
      <t>ショウガク</t>
    </rPh>
    <rPh sb="5" eb="6">
      <t>ネン</t>
    </rPh>
    <rPh sb="6" eb="7">
      <t>セイ</t>
    </rPh>
    <rPh sb="8" eb="9">
      <t>ブ</t>
    </rPh>
    <rPh sb="10" eb="12">
      <t>ソウゴウ</t>
    </rPh>
    <rPh sb="12" eb="14">
      <t>キョウギ</t>
    </rPh>
    <rPh sb="14" eb="16">
      <t>セイセキ</t>
    </rPh>
    <rPh sb="16" eb="17">
      <t>ヒョウ</t>
    </rPh>
    <phoneticPr fontId="15"/>
  </si>
  <si>
    <t>中学生の部＿総合競技成績表</t>
    <rPh sb="0" eb="3">
      <t>チュウガクセイ</t>
    </rPh>
    <rPh sb="4" eb="5">
      <t>ブ</t>
    </rPh>
    <rPh sb="6" eb="8">
      <t>ソウゴウ</t>
    </rPh>
    <rPh sb="8" eb="10">
      <t>キョウギ</t>
    </rPh>
    <rPh sb="10" eb="12">
      <t>セイセキ</t>
    </rPh>
    <rPh sb="12" eb="13">
      <t>ヒョウ</t>
    </rPh>
    <phoneticPr fontId="15"/>
  </si>
  <si>
    <t>高校・一般の部＿総合競技成績表</t>
    <rPh sb="0" eb="2">
      <t>コウコウ</t>
    </rPh>
    <rPh sb="3" eb="5">
      <t>イッパン</t>
    </rPh>
    <rPh sb="6" eb="7">
      <t>ブ</t>
    </rPh>
    <rPh sb="8" eb="10">
      <t>ソウゴウ</t>
    </rPh>
    <rPh sb="10" eb="12">
      <t>キョウギ</t>
    </rPh>
    <rPh sb="12" eb="14">
      <t>セイセキ</t>
    </rPh>
    <rPh sb="14" eb="15">
      <t>ヒョウ</t>
    </rPh>
    <phoneticPr fontId="15"/>
  </si>
  <si>
    <t>個人総合競技</t>
  </si>
  <si>
    <t>団体総合競技</t>
  </si>
  <si>
    <t>■　個人総合競技</t>
    <rPh sb="2" eb="4">
      <t>コジン</t>
    </rPh>
    <rPh sb="4" eb="6">
      <t>ソウゴウ</t>
    </rPh>
    <rPh sb="6" eb="8">
      <t>キョウギ</t>
    </rPh>
    <phoneticPr fontId="15"/>
  </si>
  <si>
    <t>■　団体総合競技</t>
    <rPh sb="2" eb="4">
      <t>ダンタイ</t>
    </rPh>
    <rPh sb="4" eb="6">
      <t>ソウゴウ</t>
    </rPh>
    <rPh sb="6" eb="8">
      <t>キョウギ</t>
    </rPh>
    <phoneticPr fontId="15"/>
  </si>
  <si>
    <t>■　そろばん日本一</t>
    <phoneticPr fontId="15"/>
  </si>
  <si>
    <t>入力</t>
    <rPh sb="0" eb="2">
      <t>ニュウリョク</t>
    </rPh>
    <phoneticPr fontId="1"/>
  </si>
  <si>
    <t>e015</t>
    <phoneticPr fontId="1"/>
  </si>
  <si>
    <t>日本一</t>
    <rPh sb="0" eb="3">
      <t>ニホンイチ</t>
    </rPh>
    <phoneticPr fontId="1"/>
  </si>
  <si>
    <t>全国珠算競技大会</t>
    <rPh sb="0" eb="2">
      <t>ゼンコク</t>
    </rPh>
    <rPh sb="2" eb="4">
      <t>シュザン</t>
    </rPh>
    <rPh sb="4" eb="6">
      <t>キョウギ</t>
    </rPh>
    <rPh sb="6" eb="8">
      <t>タイカイ</t>
    </rPh>
    <phoneticPr fontId="1"/>
  </si>
  <si>
    <t>■　２０人団体日本一</t>
    <rPh sb="4" eb="5">
      <t>ニン</t>
    </rPh>
    <rPh sb="5" eb="7">
      <t>ダンタイ</t>
    </rPh>
    <rPh sb="7" eb="10">
      <t>ニホンイチ</t>
    </rPh>
    <phoneticPr fontId="15"/>
  </si>
  <si>
    <t>照屋　太晴</t>
  </si>
  <si>
    <t>屋比久珠算塾</t>
  </si>
  <si>
    <t>中澤　旺汰</t>
  </si>
  <si>
    <t>金森　双葉</t>
  </si>
  <si>
    <t>伊藤　悠真</t>
  </si>
  <si>
    <t>石塚　楓哉</t>
  </si>
  <si>
    <t>寺田　眞帆</t>
  </si>
  <si>
    <t>黒岩　乃瑛</t>
  </si>
  <si>
    <t>辻　陽花梨</t>
  </si>
  <si>
    <t>矢倉　謙介</t>
  </si>
  <si>
    <t>舟洞　志南</t>
  </si>
  <si>
    <t>若松　咲菜</t>
  </si>
  <si>
    <t>原　　碧駿</t>
  </si>
  <si>
    <t>曽田　　舜</t>
  </si>
  <si>
    <t>庄司　絵麻</t>
  </si>
  <si>
    <t>佐藤　颯介</t>
  </si>
  <si>
    <t>岐阜県</t>
  </si>
  <si>
    <t>新倉　咲音</t>
  </si>
  <si>
    <t>降矢　才馳</t>
  </si>
  <si>
    <t>塚本そよか</t>
  </si>
  <si>
    <t>西野　旬哉</t>
  </si>
  <si>
    <t>山里　姫愛</t>
  </si>
  <si>
    <t>北海道</t>
  </si>
  <si>
    <t>三重県</t>
  </si>
  <si>
    <t>沼辺　彩芭</t>
  </si>
  <si>
    <t>東北珠算塾</t>
  </si>
  <si>
    <t>長久保佑夕貴</t>
  </si>
  <si>
    <t>沼山　大斗</t>
  </si>
  <si>
    <t>照屋　圭右</t>
  </si>
  <si>
    <t>青森県</t>
  </si>
  <si>
    <t>山梨県</t>
  </si>
  <si>
    <t>川上そろばん教室</t>
  </si>
  <si>
    <t>三原　智輝</t>
  </si>
  <si>
    <t>西京都学院</t>
  </si>
  <si>
    <t>赤塚　桜菜</t>
  </si>
  <si>
    <t>長野県</t>
  </si>
  <si>
    <t>磯貝　勇誠</t>
  </si>
  <si>
    <t>一條珠算塾</t>
  </si>
  <si>
    <t>計良　彩水</t>
  </si>
  <si>
    <t>Studio</t>
  </si>
  <si>
    <t>大川由季乃</t>
  </si>
  <si>
    <t>Max</t>
  </si>
  <si>
    <t>池田　実理</t>
  </si>
  <si>
    <t>北島小</t>
  </si>
  <si>
    <t>ＳＳＦ</t>
  </si>
  <si>
    <t>佐藤　家成</t>
  </si>
  <si>
    <t>秋田ＡＡ</t>
  </si>
  <si>
    <t>長瀬　陽愛</t>
  </si>
  <si>
    <t>髙橋　　郁</t>
  </si>
  <si>
    <t>米山　朔矢</t>
  </si>
  <si>
    <t>木村真樹子</t>
  </si>
  <si>
    <t>志水冴太朗</t>
  </si>
  <si>
    <t>荒川　結羽</t>
  </si>
  <si>
    <t>赤堀右脳</t>
  </si>
  <si>
    <t>後藤　涼音</t>
  </si>
  <si>
    <t>髙木梨々華</t>
  </si>
  <si>
    <t>金子　紗也</t>
  </si>
  <si>
    <t>東洋豊里</t>
  </si>
  <si>
    <t>大城　蓮香</t>
  </si>
  <si>
    <t>毛利　颯介</t>
  </si>
  <si>
    <t>山添　舞弥</t>
  </si>
  <si>
    <t>柴田珠算教室</t>
  </si>
  <si>
    <t>柴田</t>
  </si>
  <si>
    <t>木谷学園</t>
  </si>
  <si>
    <t>久保田留惟</t>
  </si>
  <si>
    <t>永井　優衣</t>
  </si>
  <si>
    <t>徳島　未莉</t>
  </si>
  <si>
    <t>寺田　健仁</t>
  </si>
  <si>
    <t>土井　美琴</t>
  </si>
  <si>
    <t>森岡　　優</t>
  </si>
  <si>
    <t>村上　佑奈</t>
  </si>
  <si>
    <t>ＣＳ</t>
  </si>
  <si>
    <t>関根瑠璃果</t>
  </si>
  <si>
    <t>小倉珠算</t>
  </si>
  <si>
    <t>吉田　航基</t>
  </si>
  <si>
    <t>朝日　奏多</t>
  </si>
  <si>
    <t>牧野珠算</t>
  </si>
  <si>
    <t>鈴木　雅悠</t>
  </si>
  <si>
    <t>坂澤　里優</t>
  </si>
  <si>
    <t>東北</t>
  </si>
  <si>
    <t>沢居　悠希</t>
  </si>
  <si>
    <t>嶋　菜々美</t>
  </si>
  <si>
    <t>井上　　栞</t>
  </si>
  <si>
    <t>小林　梨愛</t>
  </si>
  <si>
    <t>中沢珠算</t>
  </si>
  <si>
    <t>松田　充希</t>
  </si>
  <si>
    <t>磯見さくら</t>
  </si>
  <si>
    <t>酒井　政佳</t>
  </si>
  <si>
    <t>岩崎　　傑</t>
  </si>
  <si>
    <t>古屋　陽梨</t>
  </si>
  <si>
    <t>羽咋道場</t>
  </si>
  <si>
    <t>小川珠算</t>
  </si>
  <si>
    <t>清水　晴道</t>
  </si>
  <si>
    <t>加藤　雄大</t>
  </si>
  <si>
    <t>高山　　皐</t>
  </si>
  <si>
    <t>西京都</t>
  </si>
  <si>
    <t>中条そろ</t>
  </si>
  <si>
    <t>成瀬　瑠莉</t>
  </si>
  <si>
    <t>吹越　優衣</t>
  </si>
  <si>
    <t>札幌一條</t>
  </si>
  <si>
    <t>田中　優蘭</t>
  </si>
  <si>
    <t>若松　　彩</t>
  </si>
  <si>
    <t>石塚　　樹</t>
  </si>
  <si>
    <t>澁谷　泰我</t>
  </si>
  <si>
    <t>酒井　　翔</t>
  </si>
  <si>
    <t>井辻龍之介</t>
  </si>
  <si>
    <t>荒川　琴羽</t>
  </si>
  <si>
    <t>新垣　結菜</t>
  </si>
  <si>
    <t>薮中　　逞</t>
  </si>
  <si>
    <t>田口　優咲</t>
  </si>
  <si>
    <t>藤原さくら</t>
  </si>
  <si>
    <t>葛岡　知桜</t>
  </si>
  <si>
    <t>矢部　颯人</t>
  </si>
  <si>
    <t>幸野　　陸</t>
  </si>
  <si>
    <t>長岐莉衣奈</t>
  </si>
  <si>
    <t>安藤こはる</t>
  </si>
  <si>
    <t>渡　くるみ</t>
  </si>
  <si>
    <t>松原　周平</t>
  </si>
  <si>
    <t>福島　子温</t>
  </si>
  <si>
    <t>曾　　信玄</t>
  </si>
  <si>
    <t>望月　海琴</t>
  </si>
  <si>
    <t>日置　　佑</t>
  </si>
  <si>
    <t>島貫　夏帆</t>
  </si>
  <si>
    <t>大塚　孔貴</t>
  </si>
  <si>
    <t>林　　真央</t>
  </si>
  <si>
    <t>酒井　　翼</t>
  </si>
  <si>
    <t>篠原　健汰</t>
  </si>
  <si>
    <t>穴蔵百合愛</t>
  </si>
  <si>
    <t>藤原　美鈴</t>
  </si>
  <si>
    <t>牧野　　奨</t>
  </si>
  <si>
    <t>川上　蓮歌</t>
  </si>
  <si>
    <t>中川　聖菜</t>
  </si>
  <si>
    <t>下田　結月</t>
  </si>
  <si>
    <t>箱田　　優</t>
  </si>
  <si>
    <t>大塚　千秋</t>
  </si>
  <si>
    <t>岸端　優汰</t>
  </si>
  <si>
    <t>熊谷維太朗</t>
  </si>
  <si>
    <t>薮中　彩良</t>
  </si>
  <si>
    <t>髙木萌々夏</t>
  </si>
  <si>
    <t>安藤なのは</t>
  </si>
  <si>
    <t>松田　彩花</t>
  </si>
  <si>
    <t>鈴森　美優</t>
  </si>
  <si>
    <t>秋井　美南</t>
  </si>
  <si>
    <t>西東　歩生</t>
  </si>
  <si>
    <t>元秋　　篤</t>
  </si>
  <si>
    <t>猪村　寧々</t>
  </si>
  <si>
    <t>山下稟一寅</t>
  </si>
  <si>
    <t>松田　　隼</t>
  </si>
  <si>
    <t>遠藤あいな</t>
  </si>
  <si>
    <t>武者　礼華</t>
  </si>
  <si>
    <t>知念　大悟</t>
  </si>
  <si>
    <t>菅谷　拓利</t>
  </si>
  <si>
    <t>樫村　英憲</t>
  </si>
  <si>
    <t>盛田慎之助</t>
  </si>
  <si>
    <t>児島　壮介</t>
  </si>
  <si>
    <t>根本　麻希</t>
  </si>
  <si>
    <t>申　　艶靖</t>
  </si>
  <si>
    <t>南野　結香</t>
  </si>
  <si>
    <t>東海林佑哉</t>
  </si>
  <si>
    <t>小林　樹里</t>
  </si>
  <si>
    <t>佐久間寧矩</t>
  </si>
  <si>
    <t>原　　啓太</t>
  </si>
  <si>
    <t>高山　比呂</t>
  </si>
  <si>
    <t>守谷　莉暖</t>
  </si>
  <si>
    <t>吉田　　楓</t>
  </si>
  <si>
    <t>木村　　凌</t>
  </si>
  <si>
    <t>弘中　佑和</t>
  </si>
  <si>
    <t>西山　漣哉</t>
  </si>
  <si>
    <t>油橋　航貴</t>
  </si>
  <si>
    <t>戸塚　　葵</t>
  </si>
  <si>
    <t>小田　悠生</t>
  </si>
  <si>
    <t>幡谷　友希</t>
  </si>
  <si>
    <t>松田　理央</t>
  </si>
  <si>
    <t>大平　　優</t>
  </si>
  <si>
    <t>沢居　美優</t>
  </si>
  <si>
    <t>文部科学省</t>
  </si>
  <si>
    <t>中嶋　　雫</t>
  </si>
  <si>
    <t>浜田　隼冴</t>
  </si>
  <si>
    <t>守谷　美結</t>
  </si>
  <si>
    <t>成瀬　理加</t>
  </si>
  <si>
    <t>原　　秀夫</t>
  </si>
  <si>
    <t>馬場　美和</t>
  </si>
  <si>
    <t>武田　康芳</t>
  </si>
  <si>
    <t>藤原　武士</t>
  </si>
  <si>
    <t>久田　貴寛</t>
  </si>
  <si>
    <t>髙野杏里咲</t>
  </si>
  <si>
    <t>川島　雄聖</t>
  </si>
  <si>
    <t>田口　海翔</t>
  </si>
  <si>
    <t>大沼　春輝</t>
  </si>
  <si>
    <t>酒井　暖佳</t>
  </si>
  <si>
    <t>長谷川こころ</t>
  </si>
  <si>
    <t>石井　怜奈</t>
  </si>
  <si>
    <t>中川　瑛太</t>
  </si>
  <si>
    <t>渡慶次賀就</t>
  </si>
  <si>
    <t>竹内　　舞</t>
  </si>
  <si>
    <t>佐藤　　光</t>
  </si>
  <si>
    <t>そろばん教室アイ</t>
  </si>
  <si>
    <t>永井　悠聖</t>
  </si>
  <si>
    <t>青木　康成</t>
  </si>
  <si>
    <t>田島　槇人</t>
  </si>
  <si>
    <t>谷　　将吾</t>
  </si>
  <si>
    <t>浅野　貴広</t>
  </si>
  <si>
    <t>E120</t>
  </si>
  <si>
    <t>E121</t>
  </si>
  <si>
    <t>E122</t>
  </si>
  <si>
    <t>E123</t>
  </si>
  <si>
    <t>E124</t>
  </si>
  <si>
    <t>戸賀澤一結</t>
  </si>
  <si>
    <t>島田　佳尚</t>
  </si>
  <si>
    <t>中澤　文葉</t>
  </si>
  <si>
    <t>齋藤　青良</t>
  </si>
  <si>
    <t>森山さより</t>
  </si>
  <si>
    <t>塚本　敬澄</t>
  </si>
  <si>
    <t>そろばん塾ピコ</t>
  </si>
  <si>
    <t>毛利　唯花</t>
  </si>
  <si>
    <t>井上　咲希</t>
  </si>
  <si>
    <t>植村　若菜</t>
  </si>
  <si>
    <t>青木　瑛斗</t>
  </si>
  <si>
    <t>河村　星那</t>
  </si>
  <si>
    <t>髙原　郁実</t>
  </si>
  <si>
    <t>有堀　桜織</t>
  </si>
  <si>
    <t>北島町立北島小学校</t>
  </si>
  <si>
    <t>坂井　敬伍</t>
  </si>
  <si>
    <t>倉上　桃華</t>
  </si>
  <si>
    <t>石井　桃香</t>
  </si>
  <si>
    <t>鈴木　夢乃</t>
  </si>
  <si>
    <t>吉田　　葵</t>
  </si>
  <si>
    <t>久保田結花</t>
  </si>
  <si>
    <t>岡田　美海</t>
  </si>
  <si>
    <t>渡辺　篤人</t>
  </si>
  <si>
    <t>上川　翔平</t>
  </si>
  <si>
    <t>栗原　愛茉</t>
  </si>
  <si>
    <t>恒川　昊輝</t>
  </si>
  <si>
    <t>後藤　誠道</t>
  </si>
  <si>
    <t>大森　充陽</t>
  </si>
  <si>
    <t>栗原　祥真</t>
  </si>
  <si>
    <t>滝沢　夏歩</t>
  </si>
  <si>
    <t>平山　大雅</t>
  </si>
  <si>
    <t>髙木　翔生</t>
  </si>
  <si>
    <t>保立織穂実</t>
  </si>
  <si>
    <t>森脇　莉穂</t>
  </si>
  <si>
    <t>篠原　多実</t>
  </si>
  <si>
    <t>本間　楠芭</t>
  </si>
  <si>
    <t>鈴木　啓翔</t>
  </si>
  <si>
    <t>藤田　晃輔</t>
  </si>
  <si>
    <t>岩間　咲樹</t>
  </si>
  <si>
    <t>西田　莉帆</t>
  </si>
  <si>
    <t>林　　桜羽</t>
  </si>
  <si>
    <t>大野こはる子</t>
  </si>
  <si>
    <t>石山　晟椰</t>
  </si>
  <si>
    <t>備前島理菜</t>
  </si>
  <si>
    <t>林　　柑奈</t>
  </si>
  <si>
    <t>松村　瑠璃</t>
  </si>
  <si>
    <t>本間　嵩大</t>
  </si>
  <si>
    <t>秋山結衣里</t>
  </si>
  <si>
    <t>濵田　知花</t>
  </si>
  <si>
    <t>吉野隼太郎</t>
  </si>
  <si>
    <t>堤　　叶帆</t>
  </si>
  <si>
    <t>山口健太郎</t>
  </si>
  <si>
    <t>本間　愛実</t>
  </si>
  <si>
    <t>小島　蒼生</t>
  </si>
  <si>
    <t>坪田　優空</t>
  </si>
  <si>
    <t>波多腰海斗</t>
  </si>
  <si>
    <t>櫻井　さち</t>
  </si>
  <si>
    <t>松﨑　創大</t>
  </si>
  <si>
    <t>安　百合子</t>
  </si>
  <si>
    <t>尾関　優菜</t>
  </si>
  <si>
    <t>佐々木紅彩</t>
  </si>
  <si>
    <t>池村　心春</t>
  </si>
  <si>
    <t>石崎　功大</t>
  </si>
  <si>
    <t>野田　瑛心</t>
  </si>
  <si>
    <t>藤田　昂芽</t>
  </si>
  <si>
    <t>安村　洋輝</t>
  </si>
  <si>
    <t>第２位</t>
  </si>
  <si>
    <t>第３位</t>
  </si>
  <si>
    <t>第４位</t>
  </si>
  <si>
    <t>第５位</t>
  </si>
  <si>
    <t>第６位</t>
  </si>
  <si>
    <t>第７位</t>
  </si>
  <si>
    <t>第８位</t>
  </si>
  <si>
    <t>第９位</t>
  </si>
  <si>
    <t>第10位</t>
  </si>
  <si>
    <t>第11位</t>
  </si>
  <si>
    <t>第12位</t>
  </si>
  <si>
    <t>第13位</t>
  </si>
  <si>
    <t>第14位</t>
  </si>
  <si>
    <t>第15位</t>
  </si>
  <si>
    <t>第16位</t>
  </si>
  <si>
    <t>第17位</t>
  </si>
  <si>
    <t>第18位</t>
  </si>
  <si>
    <t>第19位</t>
  </si>
  <si>
    <t>第20位</t>
  </si>
  <si>
    <t>第21位</t>
  </si>
  <si>
    <t>第22位</t>
  </si>
  <si>
    <t>第23位</t>
  </si>
  <si>
    <t>第24位</t>
  </si>
  <si>
    <t>第25位</t>
  </si>
  <si>
    <t>第26位</t>
  </si>
  <si>
    <t>第27位</t>
  </si>
  <si>
    <t>第28位</t>
  </si>
  <si>
    <t>第29位</t>
  </si>
  <si>
    <t>第30位</t>
  </si>
  <si>
    <t>÷</t>
    <phoneticPr fontId="2"/>
  </si>
  <si>
    <t>-</t>
    <phoneticPr fontId="1"/>
  </si>
  <si>
    <t>フラッシュ算</t>
    <rPh sb="5" eb="6">
      <t>ザン</t>
    </rPh>
    <phoneticPr fontId="1"/>
  </si>
  <si>
    <r>
      <t xml:space="preserve">←名前を『５字取り』で入力してください。
　※名字と名前の間にスペースを入れて、５文字にします。
　　５文字以上の場合は、そのまま入力してください。
</t>
    </r>
    <r>
      <rPr>
        <sz val="8"/>
        <color theme="1"/>
        <rFont val="ＭＳ ゴシック"/>
        <family val="3"/>
        <charset val="128"/>
      </rPr>
      <t>例：『●●　●●』『●●●　●』『●　●●●』『●　　　●』『●●●●●』</t>
    </r>
    <rPh sb="1" eb="3">
      <t>ナマエ</t>
    </rPh>
    <rPh sb="6" eb="7">
      <t>ジ</t>
    </rPh>
    <rPh sb="7" eb="8">
      <t>ト</t>
    </rPh>
    <rPh sb="11" eb="13">
      <t>ニュウリョク</t>
    </rPh>
    <rPh sb="23" eb="25">
      <t>ミョウジ</t>
    </rPh>
    <rPh sb="26" eb="28">
      <t>ナマエ</t>
    </rPh>
    <rPh sb="29" eb="30">
      <t>アイダ</t>
    </rPh>
    <rPh sb="36" eb="37">
      <t>イ</t>
    </rPh>
    <rPh sb="41" eb="43">
      <t>モジ</t>
    </rPh>
    <rPh sb="52" eb="54">
      <t>モジ</t>
    </rPh>
    <rPh sb="54" eb="56">
      <t>イジョウ</t>
    </rPh>
    <rPh sb="57" eb="59">
      <t>バアイ</t>
    </rPh>
    <rPh sb="65" eb="67">
      <t>ニュウリョク</t>
    </rPh>
    <rPh sb="75" eb="76">
      <t>レイ</t>
    </rPh>
    <phoneticPr fontId="1"/>
  </si>
  <si>
    <t>そろばんクリスマスカップ２０２１</t>
    <phoneticPr fontId="1"/>
  </si>
  <si>
    <t>主催：日本珠算協会　期日：２０２１年１２月２５日（土）</t>
    <rPh sb="0" eb="2">
      <t>シュサイ</t>
    </rPh>
    <rPh sb="3" eb="5">
      <t>ニホン</t>
    </rPh>
    <rPh sb="5" eb="7">
      <t>シュザン</t>
    </rPh>
    <rPh sb="7" eb="9">
      <t>キョウカイ</t>
    </rPh>
    <rPh sb="10" eb="12">
      <t>キジツ</t>
    </rPh>
    <rPh sb="17" eb="18">
      <t>ネン</t>
    </rPh>
    <rPh sb="20" eb="21">
      <t>ガツ</t>
    </rPh>
    <rPh sb="23" eb="24">
      <t>ニチ</t>
    </rPh>
    <rPh sb="25" eb="26">
      <t>ド</t>
    </rPh>
    <phoneticPr fontId="1"/>
  </si>
  <si>
    <t>主催：日本珠算協会　　期日：２０２１年１２月２５日（土）</t>
    <rPh sb="0" eb="2">
      <t>シュサイ</t>
    </rPh>
    <rPh sb="3" eb="5">
      <t>ニホン</t>
    </rPh>
    <rPh sb="5" eb="7">
      <t>シュザン</t>
    </rPh>
    <rPh sb="7" eb="9">
      <t>キョウカイ</t>
    </rPh>
    <rPh sb="11" eb="13">
      <t>キジツ</t>
    </rPh>
    <rPh sb="26" eb="27">
      <t>ド</t>
    </rPh>
    <phoneticPr fontId="15"/>
  </si>
  <si>
    <t>全国珠算競技大会　そろばんクリスマスカップ２０２１</t>
    <rPh sb="0" eb="2">
      <t>ゼンコク</t>
    </rPh>
    <rPh sb="2" eb="4">
      <t>シュザン</t>
    </rPh>
    <rPh sb="4" eb="6">
      <t>キョウギ</t>
    </rPh>
    <rPh sb="6" eb="8">
      <t>タイカイ</t>
    </rPh>
    <phoneticPr fontId="15"/>
  </si>
  <si>
    <t>日本一</t>
    <rPh sb="0" eb="3">
      <t>ニホンイチ</t>
    </rPh>
    <phoneticPr fontId="2"/>
  </si>
  <si>
    <t>若松　尚弘先生</t>
  </si>
  <si>
    <t>１位</t>
  </si>
  <si>
    <t>斎藤　拓哉先生</t>
  </si>
  <si>
    <t>小平　　薫先生</t>
  </si>
  <si>
    <t>高柳　和之先生</t>
  </si>
  <si>
    <t>大野　哲弥先生</t>
  </si>
  <si>
    <t>金子　弘子先生</t>
  </si>
  <si>
    <t>堀内　和代先生</t>
  </si>
  <si>
    <t>黄　　俊豪先生</t>
  </si>
  <si>
    <t>小林　英美先生</t>
  </si>
  <si>
    <t>東京大学</t>
  </si>
  <si>
    <t>赤堀　愛果先生</t>
  </si>
  <si>
    <t>■フラッシュ暗算競技</t>
    <rPh sb="6" eb="8">
      <t>アンザン</t>
    </rPh>
    <rPh sb="8" eb="10">
      <t>キョウギ</t>
    </rPh>
    <phoneticPr fontId="15"/>
  </si>
  <si>
    <t>■読上暗算競技</t>
    <rPh sb="1" eb="2">
      <t>ヨ</t>
    </rPh>
    <rPh sb="2" eb="3">
      <t>ウエ</t>
    </rPh>
    <rPh sb="3" eb="5">
      <t>アンザン</t>
    </rPh>
    <rPh sb="5" eb="7">
      <t>キョウギ</t>
    </rPh>
    <phoneticPr fontId="15"/>
  </si>
  <si>
    <t>■英語読上算競技</t>
    <rPh sb="1" eb="3">
      <t>エイゴ</t>
    </rPh>
    <rPh sb="3" eb="4">
      <t>ヨ</t>
    </rPh>
    <rPh sb="4" eb="5">
      <t>ウエ</t>
    </rPh>
    <rPh sb="5" eb="6">
      <t>ザン</t>
    </rPh>
    <rPh sb="6" eb="8">
      <t>キョウギ</t>
    </rPh>
    <phoneticPr fontId="15"/>
  </si>
  <si>
    <t>■読上算競技</t>
    <rPh sb="1" eb="2">
      <t>ヨ</t>
    </rPh>
    <rPh sb="2" eb="3">
      <t>ウエ</t>
    </rPh>
    <rPh sb="3" eb="4">
      <t>ザン</t>
    </rPh>
    <rPh sb="4" eb="6">
      <t>キョウギ</t>
    </rPh>
    <phoneticPr fontId="15"/>
  </si>
  <si>
    <t>　期日：２０２１年１２月２５日（土）
　会場：日本珠算協会指定会場よりオンランで接続
　主催：日本珠算協会　　共催：月刊サンライズ
　後援：文部科学省　ほか</t>
    <rPh sb="1" eb="3">
      <t>キジツ</t>
    </rPh>
    <rPh sb="8" eb="9">
      <t>ネン</t>
    </rPh>
    <rPh sb="11" eb="12">
      <t>ガツ</t>
    </rPh>
    <rPh sb="14" eb="15">
      <t>ニチ</t>
    </rPh>
    <rPh sb="16" eb="17">
      <t>ド</t>
    </rPh>
    <rPh sb="20" eb="22">
      <t>カイジョウ</t>
    </rPh>
    <rPh sb="23" eb="25">
      <t>ニホン</t>
    </rPh>
    <rPh sb="25" eb="27">
      <t>シュザン</t>
    </rPh>
    <rPh sb="27" eb="29">
      <t>キョウカイ</t>
    </rPh>
    <rPh sb="29" eb="31">
      <t>シテイ</t>
    </rPh>
    <rPh sb="31" eb="33">
      <t>カイジョウ</t>
    </rPh>
    <rPh sb="40" eb="42">
      <t>セツゾク</t>
    </rPh>
    <rPh sb="44" eb="46">
      <t>シュサイ</t>
    </rPh>
    <rPh sb="47" eb="49">
      <t>ニホン</t>
    </rPh>
    <rPh sb="49" eb="51">
      <t>シュザン</t>
    </rPh>
    <rPh sb="51" eb="53">
      <t>キョウカイ</t>
    </rPh>
    <rPh sb="55" eb="57">
      <t>キョウサイ</t>
    </rPh>
    <rPh sb="58" eb="60">
      <t>ゲッカン</t>
    </rPh>
    <rPh sb="67" eb="69">
      <t>コウエン</t>
    </rPh>
    <rPh sb="70" eb="72">
      <t>モンブ</t>
    </rPh>
    <rPh sb="72" eb="75">
      <t>カガクショウ</t>
    </rPh>
    <phoneticPr fontId="1"/>
  </si>
  <si>
    <t>こやまちか</t>
  </si>
  <si>
    <t>くぼたるい</t>
  </si>
  <si>
    <t>ＡＣＥ塾-AbacusChildEducation-</t>
  </si>
  <si>
    <t>F1B001</t>
  </si>
  <si>
    <t>とがさわいゆ</t>
  </si>
  <si>
    <t>F1B002</t>
  </si>
  <si>
    <t>中島　裕菜</t>
  </si>
  <si>
    <t>なかじまゆな</t>
  </si>
  <si>
    <t>F1C001</t>
  </si>
  <si>
    <t>早野　佑治</t>
  </si>
  <si>
    <t>はやのゆうじ</t>
  </si>
  <si>
    <t>F1C002</t>
  </si>
  <si>
    <t>米田　悠人</t>
  </si>
  <si>
    <t>よねだゆうと</t>
  </si>
  <si>
    <t>わかまつさな</t>
  </si>
  <si>
    <t>荒瀬　優馬</t>
  </si>
  <si>
    <t>あらせゆうま</t>
  </si>
  <si>
    <t>遠藤　陸斗</t>
  </si>
  <si>
    <t>えんどうりくと</t>
  </si>
  <si>
    <t>やぶなかたくま</t>
  </si>
  <si>
    <t>ながいゆい</t>
  </si>
  <si>
    <t>後藤　怜治</t>
  </si>
  <si>
    <t>ごとうれいじ</t>
  </si>
  <si>
    <t>にいくらさくと</t>
  </si>
  <si>
    <t>やぶなかさら</t>
  </si>
  <si>
    <t>長谷川穂空</t>
  </si>
  <si>
    <t>はせがわほたか</t>
  </si>
  <si>
    <t>村重　文那</t>
  </si>
  <si>
    <t>むらしけあやな</t>
  </si>
  <si>
    <t>岡村　珠里</t>
  </si>
  <si>
    <t>おかむらしゅり</t>
  </si>
  <si>
    <t>細川　結愛</t>
  </si>
  <si>
    <t>ほそかわゆうあ</t>
  </si>
  <si>
    <t>加藤珠算塾</t>
  </si>
  <si>
    <t>ながいゆうせい</t>
  </si>
  <si>
    <t>しょうじゆうや</t>
  </si>
  <si>
    <t>おおつかちあき</t>
  </si>
  <si>
    <t>えんどうあいな</t>
  </si>
  <si>
    <t>牧村　英昂</t>
  </si>
  <si>
    <t>まきむらえいこう</t>
  </si>
  <si>
    <t>加藤　風花</t>
  </si>
  <si>
    <t>かとうふうか</t>
  </si>
  <si>
    <t>豊平そろばん教室</t>
  </si>
  <si>
    <t>井上　幹太</t>
  </si>
  <si>
    <t>いのうえかんた</t>
  </si>
  <si>
    <t>伊藤　　花</t>
  </si>
  <si>
    <t>いとうはな</t>
  </si>
  <si>
    <t>渋川　萌乃</t>
  </si>
  <si>
    <t>しぶかわもえの</t>
  </si>
  <si>
    <t>あさのたかひろ</t>
  </si>
  <si>
    <t>わかまつなおひろ</t>
  </si>
  <si>
    <t>けいらあやみ</t>
  </si>
  <si>
    <t>わかまつあや</t>
  </si>
  <si>
    <t>33才</t>
  </si>
  <si>
    <t>たなかうらん</t>
  </si>
  <si>
    <t>大４</t>
  </si>
  <si>
    <t>河野　太風</t>
  </si>
  <si>
    <t>こうのたいが</t>
  </si>
  <si>
    <t>たかやまひろ</t>
  </si>
  <si>
    <t>武田　大士</t>
  </si>
  <si>
    <t>たけだひろし</t>
  </si>
  <si>
    <t>苫小牧市立糸井小学校</t>
  </si>
  <si>
    <t>F1B003</t>
  </si>
  <si>
    <t>紺野　凌来</t>
  </si>
  <si>
    <t>こんのりく</t>
  </si>
  <si>
    <t>F1C003</t>
  </si>
  <si>
    <t>山本　　紘</t>
  </si>
  <si>
    <t>やまもとひろ</t>
  </si>
  <si>
    <t>F1C004</t>
  </si>
  <si>
    <t>井上　明音</t>
  </si>
  <si>
    <t>いのうえあかね</t>
  </si>
  <si>
    <t>出川　　桜</t>
  </si>
  <si>
    <t>でがわさくら</t>
  </si>
  <si>
    <t>さわいゆうき</t>
  </si>
  <si>
    <t>山内　勇和</t>
  </si>
  <si>
    <t>やまうちゆうわ</t>
  </si>
  <si>
    <t>ニコニコそろばん教室</t>
  </si>
  <si>
    <t>熊野　暁文</t>
  </si>
  <si>
    <t>くまのあきふみ</t>
  </si>
  <si>
    <t>土屋　陽翔</t>
  </si>
  <si>
    <t>つちやはると</t>
  </si>
  <si>
    <t>堀内まな美</t>
  </si>
  <si>
    <t>ほりうちまなみ</t>
  </si>
  <si>
    <t>かとうゆうだい</t>
  </si>
  <si>
    <t>ぬまやまひろと</t>
  </si>
  <si>
    <t>ながくぼゆづき</t>
  </si>
  <si>
    <t>ぬまべいろは</t>
  </si>
  <si>
    <t>しもだゆづき</t>
  </si>
  <si>
    <t>木明　優斗</t>
  </si>
  <si>
    <t>きみょうゆうと</t>
  </si>
  <si>
    <t>小野寺星七</t>
  </si>
  <si>
    <t>おのでらせいな</t>
  </si>
  <si>
    <t>さかざわりゆ</t>
  </si>
  <si>
    <t>あかつかさな</t>
  </si>
  <si>
    <t>もりやりのん</t>
  </si>
  <si>
    <t>さわいみゆう</t>
  </si>
  <si>
    <t>ふきこしゆい</t>
  </si>
  <si>
    <t>もりやみゆう</t>
  </si>
  <si>
    <t>戸刺　柚乃</t>
  </si>
  <si>
    <t>とさしゆの</t>
  </si>
  <si>
    <t>宮城県</t>
  </si>
  <si>
    <t>なかざわおうた</t>
  </si>
  <si>
    <t>F1C007</t>
  </si>
  <si>
    <t>平間　翔太</t>
  </si>
  <si>
    <t>ひらましょうた</t>
  </si>
  <si>
    <t>F1C008</t>
  </si>
  <si>
    <t>髙橋　恭太</t>
  </si>
  <si>
    <t>たかはしきょうた</t>
  </si>
  <si>
    <t>進藤　優仁</t>
  </si>
  <si>
    <t>しんどうまさひと</t>
  </si>
  <si>
    <t>すずきまさはる</t>
  </si>
  <si>
    <t>ささきまお</t>
  </si>
  <si>
    <t>さとういえなり</t>
  </si>
  <si>
    <t>相樂　碧唯</t>
  </si>
  <si>
    <t>さがらあおい</t>
  </si>
  <si>
    <t>大場珠算簿記学校</t>
  </si>
  <si>
    <t>鳥海　　奏</t>
  </si>
  <si>
    <t>とりうみかな</t>
  </si>
  <si>
    <t>高梨　文崇</t>
  </si>
  <si>
    <t>たかなしふみたか</t>
  </si>
  <si>
    <t>つかもとそよか</t>
  </si>
  <si>
    <t>かがやももか</t>
  </si>
  <si>
    <t>ながきりいな</t>
  </si>
  <si>
    <t>佐々木麻衣理</t>
  </si>
  <si>
    <t>ささきあいり</t>
  </si>
  <si>
    <t>佐藤　汰一</t>
  </si>
  <si>
    <t>さとうたいち</t>
  </si>
  <si>
    <t>深浦優之介</t>
  </si>
  <si>
    <t>ふかうらゆうのすけ</t>
  </si>
  <si>
    <t>茂木　優芽</t>
  </si>
  <si>
    <t>もてぎゆめ</t>
  </si>
  <si>
    <t>佐藤　心咲</t>
  </si>
  <si>
    <t>さとうみさき</t>
  </si>
  <si>
    <t>伊藤　敦輝</t>
  </si>
  <si>
    <t>いとうあつき</t>
  </si>
  <si>
    <t>田原　拓歩</t>
  </si>
  <si>
    <t>たわらたくほ</t>
  </si>
  <si>
    <t>吉田　磨寛</t>
  </si>
  <si>
    <t>よしだまひろ</t>
  </si>
  <si>
    <t>F1B004</t>
  </si>
  <si>
    <t>関根　咲恵</t>
  </si>
  <si>
    <t>せきねさえ</t>
  </si>
  <si>
    <t>F1C005</t>
  </si>
  <si>
    <t>澁谷　栞奈</t>
  </si>
  <si>
    <t>しぶたにかんな</t>
  </si>
  <si>
    <t>境そろばん塾</t>
  </si>
  <si>
    <t>F1C006</t>
  </si>
  <si>
    <t>山口紗々蘭</t>
  </si>
  <si>
    <t>やまぐちささら</t>
  </si>
  <si>
    <t>F1D001</t>
  </si>
  <si>
    <t>澁谷　妃鞠</t>
  </si>
  <si>
    <t>しぶたにひまり</t>
  </si>
  <si>
    <t>F1D002</t>
  </si>
  <si>
    <t>丸山海虹夏</t>
  </si>
  <si>
    <t>まるやまみにか</t>
  </si>
  <si>
    <t>ながせひより</t>
  </si>
  <si>
    <t>たかはしかおる</t>
  </si>
  <si>
    <t>加藤　実麗</t>
  </si>
  <si>
    <t>かとうみれい</t>
  </si>
  <si>
    <t>奥山　雄貴</t>
  </si>
  <si>
    <t>おくやまゆうき</t>
  </si>
  <si>
    <t>えんどうしほ</t>
  </si>
  <si>
    <t>いしやませいや</t>
  </si>
  <si>
    <t>奥山　博翔</t>
  </si>
  <si>
    <t>おくやまひろと</t>
  </si>
  <si>
    <t>まつだあやか</t>
  </si>
  <si>
    <t>おやまだかずみ</t>
  </si>
  <si>
    <t>秋山　理人</t>
  </si>
  <si>
    <t>あきやまりひと</t>
  </si>
  <si>
    <t>たみやそうた</t>
  </si>
  <si>
    <t>ながいよしひろ</t>
  </si>
  <si>
    <t>たけだやすよし</t>
  </si>
  <si>
    <t>30才</t>
  </si>
  <si>
    <t>F1A001</t>
  </si>
  <si>
    <t>秋月　美兎</t>
  </si>
  <si>
    <t>あきづきみと</t>
  </si>
  <si>
    <t>F1B005</t>
  </si>
  <si>
    <t>齋藤　友奈</t>
  </si>
  <si>
    <t>さいとうゆな</t>
  </si>
  <si>
    <t>F1C009</t>
  </si>
  <si>
    <t>佐藤　瑛華</t>
  </si>
  <si>
    <t>さとうえいか</t>
  </si>
  <si>
    <t>50才</t>
  </si>
  <si>
    <t>F1B006</t>
  </si>
  <si>
    <t>やべはやと</t>
  </si>
  <si>
    <t>F1B007</t>
  </si>
  <si>
    <t>本間恒之介</t>
  </si>
  <si>
    <t>ほんまこうのすけ</t>
  </si>
  <si>
    <t>F1C010</t>
  </si>
  <si>
    <t>くまがいゆいたろう</t>
  </si>
  <si>
    <t>F1C011</t>
  </si>
  <si>
    <t>吉田　　椿</t>
  </si>
  <si>
    <t>よしだつばき</t>
  </si>
  <si>
    <t>F1C012</t>
  </si>
  <si>
    <t>そしんげん</t>
  </si>
  <si>
    <t>F1D003</t>
  </si>
  <si>
    <t>さくましずく</t>
  </si>
  <si>
    <t>F1D004</t>
  </si>
  <si>
    <t>よしだかえで</t>
  </si>
  <si>
    <t>藤井翔太郎</t>
  </si>
  <si>
    <t>ふじいしょうたろう</t>
  </si>
  <si>
    <t>たかはしまさき</t>
  </si>
  <si>
    <t>佐藤　佑樹</t>
  </si>
  <si>
    <t>さとうゆうき</t>
  </si>
  <si>
    <t>大石恵美子</t>
  </si>
  <si>
    <t>おおいしえみこ</t>
  </si>
  <si>
    <t>58才</t>
  </si>
  <si>
    <t>えのもとりと</t>
  </si>
  <si>
    <t>阿野　凌大</t>
  </si>
  <si>
    <t>あのりょうた</t>
  </si>
  <si>
    <t>よねやまさくや</t>
  </si>
  <si>
    <t>シュルツ隼斗</t>
  </si>
  <si>
    <t>しゅるつはやと</t>
  </si>
  <si>
    <t>まつざきけいた</t>
  </si>
  <si>
    <t>F1B010</t>
  </si>
  <si>
    <t>はせがわこころ</t>
  </si>
  <si>
    <t>F1B011</t>
  </si>
  <si>
    <t>安部　三理</t>
  </si>
  <si>
    <t>あべさんり</t>
  </si>
  <si>
    <t>F1C014</t>
  </si>
  <si>
    <t>すぎもとなおつぐ</t>
  </si>
  <si>
    <t>F1D005</t>
  </si>
  <si>
    <t>まつざきそうた</t>
  </si>
  <si>
    <t>田口　大翔</t>
  </si>
  <si>
    <t>たぐちやまと</t>
  </si>
  <si>
    <t>おぬまるな</t>
  </si>
  <si>
    <t>斎藤　　光</t>
  </si>
  <si>
    <t>さいとうひかる</t>
  </si>
  <si>
    <t>すがやたくと</t>
  </si>
  <si>
    <t>橋本　奏貴</t>
  </si>
  <si>
    <t>はしもとそうき</t>
  </si>
  <si>
    <t>とつかあおい</t>
  </si>
  <si>
    <t>はたやゆき</t>
  </si>
  <si>
    <t>かしむらひでのり</t>
  </si>
  <si>
    <t>あおきこうせい</t>
  </si>
  <si>
    <t>31才</t>
  </si>
  <si>
    <t>林　遼太朗</t>
  </si>
  <si>
    <t>はやしりょうたろう</t>
  </si>
  <si>
    <t>F1A002</t>
  </si>
  <si>
    <t>中島　隼利</t>
  </si>
  <si>
    <t>なかじまはやと</t>
  </si>
  <si>
    <t>F1B008</t>
  </si>
  <si>
    <t>おおぬまはるき</t>
  </si>
  <si>
    <t>F1B009</t>
  </si>
  <si>
    <t>さかいけいご</t>
  </si>
  <si>
    <t>F1C013</t>
  </si>
  <si>
    <t>髙野倉喜仁</t>
  </si>
  <si>
    <t>たかのくらよしひと</t>
  </si>
  <si>
    <t>こうのありさ</t>
  </si>
  <si>
    <t>SHIMIZU</t>
  </si>
  <si>
    <t>かわしまゆうせい</t>
  </si>
  <si>
    <t>斎藤　佑真</t>
  </si>
  <si>
    <t>さいとうゆうま</t>
  </si>
  <si>
    <t>石川　　京</t>
  </si>
  <si>
    <t>いしかわきょう</t>
  </si>
  <si>
    <t>せきねるりか</t>
  </si>
  <si>
    <t>くらかみももか</t>
  </si>
  <si>
    <t>もてぎひなの</t>
  </si>
  <si>
    <t>こうのりりか</t>
  </si>
  <si>
    <t>たかだくるみ</t>
  </si>
  <si>
    <t>びぜんじまりな</t>
  </si>
  <si>
    <t>石川　葵都</t>
  </si>
  <si>
    <t>いしかわあおと</t>
  </si>
  <si>
    <t>もてぎはなの</t>
  </si>
  <si>
    <t>なかじましずく</t>
  </si>
  <si>
    <t>しまだよしたか</t>
  </si>
  <si>
    <t>谷沢　僚星</t>
  </si>
  <si>
    <t>たにざわりょうせい</t>
  </si>
  <si>
    <t>さいとうせいら</t>
  </si>
  <si>
    <t>西村　旭陽</t>
  </si>
  <si>
    <t>にしむらあさひ</t>
  </si>
  <si>
    <t>土屋　愛梨</t>
  </si>
  <si>
    <t>つちやあいり</t>
  </si>
  <si>
    <t>なかざわことは</t>
  </si>
  <si>
    <t>久保田遥花</t>
  </si>
  <si>
    <t>くぼたはるか</t>
  </si>
  <si>
    <t>野村　治生</t>
  </si>
  <si>
    <t>のむらはるき</t>
  </si>
  <si>
    <t>弘田　　愛</t>
  </si>
  <si>
    <t>ひろたあい</t>
  </si>
  <si>
    <t>せきぐちゆきな</t>
  </si>
  <si>
    <t>おざわしゅうま</t>
  </si>
  <si>
    <t>きむらまきこ</t>
  </si>
  <si>
    <t>みよしここ</t>
  </si>
  <si>
    <t>関口　雄大</t>
  </si>
  <si>
    <t>せきぐちゆうだい</t>
  </si>
  <si>
    <t>塩井　寿実</t>
  </si>
  <si>
    <t>しおいことみ</t>
  </si>
  <si>
    <t>平澤　　悠</t>
  </si>
  <si>
    <t>ひらさわゆう</t>
  </si>
  <si>
    <t>太田　　薫</t>
  </si>
  <si>
    <t>おおたかおる</t>
  </si>
  <si>
    <t>関　　笑璃</t>
  </si>
  <si>
    <t>せきえみり</t>
  </si>
  <si>
    <t>巽　琥汰郎</t>
  </si>
  <si>
    <t>たつみこたろう</t>
  </si>
  <si>
    <t>泉名和そろばん教室</t>
  </si>
  <si>
    <t>にしのしゅんや</t>
  </si>
  <si>
    <t>たぐちゆさき</t>
  </si>
  <si>
    <t>いぶしみづき</t>
  </si>
  <si>
    <t>こうのりく</t>
  </si>
  <si>
    <t>山田　秀敏</t>
  </si>
  <si>
    <t>やまだひでとし</t>
  </si>
  <si>
    <t>ふくもとたかまさ</t>
  </si>
  <si>
    <t>佐藤　未菜</t>
  </si>
  <si>
    <t>さとうみな</t>
  </si>
  <si>
    <t>大久保智貴</t>
  </si>
  <si>
    <t>おおくぼともき</t>
  </si>
  <si>
    <t>栃木県</t>
  </si>
  <si>
    <t>米倉　健太</t>
  </si>
  <si>
    <t>よねくらけんた</t>
  </si>
  <si>
    <t>ねもとまき</t>
  </si>
  <si>
    <t>みなみのゆいか</t>
  </si>
  <si>
    <t>はらけいた</t>
  </si>
  <si>
    <t>植島　　慶</t>
  </si>
  <si>
    <t>やすゆりこ</t>
  </si>
  <si>
    <t>まつむらるり</t>
  </si>
  <si>
    <t>三善　璃々</t>
  </si>
  <si>
    <t>みよしりり</t>
  </si>
  <si>
    <t>大３</t>
  </si>
  <si>
    <t>いがらしりお</t>
  </si>
  <si>
    <t>みずぐちれな</t>
  </si>
  <si>
    <t>田川　　遼</t>
  </si>
  <si>
    <t>たがわりょう</t>
  </si>
  <si>
    <t>大１</t>
  </si>
  <si>
    <t>尾関　綾香</t>
  </si>
  <si>
    <t>おぜきあやか</t>
  </si>
  <si>
    <t>ひさだたかひろ</t>
  </si>
  <si>
    <t>28才</t>
  </si>
  <si>
    <t>あかほりあいか</t>
  </si>
  <si>
    <t>渡部　冬馬</t>
  </si>
  <si>
    <t>わたなべとうま</t>
  </si>
  <si>
    <t>大２</t>
  </si>
  <si>
    <t>F1A003</t>
  </si>
  <si>
    <t>佐藤　元治</t>
  </si>
  <si>
    <t>さとうもとはる</t>
  </si>
  <si>
    <t>F1A004</t>
  </si>
  <si>
    <t>橋本　　岳</t>
  </si>
  <si>
    <t>はしもとがく</t>
  </si>
  <si>
    <t>F1A005</t>
  </si>
  <si>
    <t>飯野あかり</t>
  </si>
  <si>
    <t>いいのあかり</t>
  </si>
  <si>
    <t>F1A006</t>
  </si>
  <si>
    <t>辻内　佑樹</t>
  </si>
  <si>
    <t>つじうちゆうき</t>
  </si>
  <si>
    <t>F1A007</t>
  </si>
  <si>
    <t>宮内　　嶺</t>
  </si>
  <si>
    <t>みやうちれい</t>
  </si>
  <si>
    <t>F1A008</t>
  </si>
  <si>
    <t>福田　陸仁</t>
  </si>
  <si>
    <t>ふくだりくと</t>
  </si>
  <si>
    <t>F1A009</t>
  </si>
  <si>
    <t>とけしがしゅう</t>
  </si>
  <si>
    <t>F1A010</t>
  </si>
  <si>
    <t>木村　元真</t>
  </si>
  <si>
    <t>きむらげんしん</t>
  </si>
  <si>
    <t>F1A011</t>
  </si>
  <si>
    <t>小玉　衣吹</t>
  </si>
  <si>
    <t>こだまいぶき</t>
  </si>
  <si>
    <t>F1A012</t>
  </si>
  <si>
    <t>内海　大雅</t>
  </si>
  <si>
    <t>うちうみたいが</t>
  </si>
  <si>
    <t>F1A013</t>
  </si>
  <si>
    <t>落合　志歩</t>
  </si>
  <si>
    <t>おちあいしほ</t>
  </si>
  <si>
    <t>F1A014</t>
  </si>
  <si>
    <t>髙田　朱々</t>
  </si>
  <si>
    <t>たかだすず</t>
  </si>
  <si>
    <t>F1A015</t>
  </si>
  <si>
    <t>長井詩央理</t>
  </si>
  <si>
    <t>ながいしおり</t>
  </si>
  <si>
    <t>F1A016</t>
  </si>
  <si>
    <t>松本　万宙</t>
  </si>
  <si>
    <t>まつもとまひろ</t>
  </si>
  <si>
    <t>F1A017</t>
  </si>
  <si>
    <t>牧野　　杏</t>
  </si>
  <si>
    <t>まきのあん</t>
  </si>
  <si>
    <t>F1A018</t>
  </si>
  <si>
    <t>谷沢　珠莉</t>
  </si>
  <si>
    <t>たにざわじゅり</t>
  </si>
  <si>
    <t>F1B012</t>
  </si>
  <si>
    <t>いしいれいな</t>
  </si>
  <si>
    <t>F1B013</t>
  </si>
  <si>
    <t>鶴岡　裕大</t>
  </si>
  <si>
    <t>つるおかゆうた</t>
  </si>
  <si>
    <t>F1B014</t>
  </si>
  <si>
    <t>佐藤　友紀</t>
  </si>
  <si>
    <t>さとうゆき</t>
  </si>
  <si>
    <t>F1B015</t>
  </si>
  <si>
    <t>くぼたゆいか</t>
  </si>
  <si>
    <t>F1B016</t>
  </si>
  <si>
    <t>わたなべあつと</t>
  </si>
  <si>
    <t>F1B017</t>
  </si>
  <si>
    <t>つねかわこうき</t>
  </si>
  <si>
    <t>F1B018</t>
  </si>
  <si>
    <t>須藤　真里</t>
  </si>
  <si>
    <t>すどうまり</t>
  </si>
  <si>
    <t>F1B019</t>
  </si>
  <si>
    <t>服部　航大</t>
  </si>
  <si>
    <t>はっとりこうた</t>
  </si>
  <si>
    <t>F1B020</t>
  </si>
  <si>
    <t>ごとうまさみち</t>
  </si>
  <si>
    <t>F1B021</t>
  </si>
  <si>
    <t>田形　隼大</t>
  </si>
  <si>
    <t>たがたはやと</t>
  </si>
  <si>
    <t>F1B022</t>
  </si>
  <si>
    <t>酒井　麻帆</t>
  </si>
  <si>
    <t>さかいまほ</t>
  </si>
  <si>
    <t>F1B023</t>
  </si>
  <si>
    <t>藤森　望結</t>
  </si>
  <si>
    <t>ふじもりもゆ</t>
  </si>
  <si>
    <t>F1B024</t>
  </si>
  <si>
    <t>田端慶一郎</t>
  </si>
  <si>
    <t>たばたけいいちろう</t>
  </si>
  <si>
    <t>F1B025</t>
  </si>
  <si>
    <t>奥西　奏太</t>
  </si>
  <si>
    <t>おくにしそうた</t>
  </si>
  <si>
    <t>F1B026</t>
  </si>
  <si>
    <t>土田　莉緒</t>
  </si>
  <si>
    <t>つちだりお</t>
  </si>
  <si>
    <t>F1B027</t>
  </si>
  <si>
    <t>廉　　抒准</t>
  </si>
  <si>
    <t>よむそじゅん</t>
  </si>
  <si>
    <t>F1B028</t>
  </si>
  <si>
    <t>永松　丈瑠</t>
  </si>
  <si>
    <t>ながまつたける</t>
  </si>
  <si>
    <t>F1B029</t>
  </si>
  <si>
    <t>長谷川凛々</t>
  </si>
  <si>
    <t>はせがわりり</t>
  </si>
  <si>
    <t>F1B030</t>
  </si>
  <si>
    <t>馬場　大輔</t>
  </si>
  <si>
    <t>ばばだいすけ</t>
  </si>
  <si>
    <t>F1B031</t>
  </si>
  <si>
    <t>中村　柚希</t>
  </si>
  <si>
    <t>なかむらゆずき</t>
  </si>
  <si>
    <t>F1B032</t>
  </si>
  <si>
    <t>金城　秀澄</t>
  </si>
  <si>
    <t>きんじょうしゅうと</t>
  </si>
  <si>
    <t>F1B033</t>
  </si>
  <si>
    <t>関口さあや</t>
  </si>
  <si>
    <t>せきぐちさあや</t>
  </si>
  <si>
    <t>F1B034</t>
  </si>
  <si>
    <t>小阪　航平</t>
  </si>
  <si>
    <t>こさかこうへい</t>
  </si>
  <si>
    <t>F1B035</t>
  </si>
  <si>
    <t>服部　麻亜</t>
  </si>
  <si>
    <t>はっとりまあ</t>
  </si>
  <si>
    <t>F1B036</t>
  </si>
  <si>
    <t>永倉　颯人</t>
  </si>
  <si>
    <t>ながくらはやと</t>
  </si>
  <si>
    <t>F1B037</t>
  </si>
  <si>
    <t>奥主あさひ</t>
  </si>
  <si>
    <t>おくぬしあさひ</t>
  </si>
  <si>
    <t>F1B038</t>
  </si>
  <si>
    <t>栖川由悠磨</t>
  </si>
  <si>
    <t>すがわゆうま</t>
  </si>
  <si>
    <t>F1B039</t>
  </si>
  <si>
    <t>牧野　　陸</t>
  </si>
  <si>
    <t>まきのりく</t>
  </si>
  <si>
    <t>F1C015</t>
  </si>
  <si>
    <t>いしいももか</t>
  </si>
  <si>
    <t>F1C016</t>
  </si>
  <si>
    <t>ちょうたくみ</t>
  </si>
  <si>
    <t>F1C017</t>
  </si>
  <si>
    <t>よしだあおい</t>
  </si>
  <si>
    <t>F1C018</t>
  </si>
  <si>
    <t>はまだちはる</t>
  </si>
  <si>
    <t>F1C019</t>
  </si>
  <si>
    <t>小玉　怜南</t>
  </si>
  <si>
    <t>こだまれいな</t>
  </si>
  <si>
    <t>F1C020</t>
  </si>
  <si>
    <t>おかだみうな</t>
  </si>
  <si>
    <t>F1C021</t>
  </si>
  <si>
    <t>あきやまゆいり</t>
  </si>
  <si>
    <t>F1C022</t>
  </si>
  <si>
    <t>山﨑　心緒</t>
  </si>
  <si>
    <t>やまざきみお</t>
  </si>
  <si>
    <t>F1C023</t>
  </si>
  <si>
    <t>柴田　瑞生</t>
  </si>
  <si>
    <t>しばたたまき</t>
  </si>
  <si>
    <t>F1C024</t>
  </si>
  <si>
    <t>宮内　　瞭</t>
  </si>
  <si>
    <t>みやうちりょう</t>
  </si>
  <si>
    <t>F1C025</t>
  </si>
  <si>
    <t>髙田　埜乃</t>
  </si>
  <si>
    <t>たかだのの</t>
  </si>
  <si>
    <t>F1C026</t>
  </si>
  <si>
    <t>岡田　桃佳</t>
  </si>
  <si>
    <t>おかだももか</t>
  </si>
  <si>
    <t>F1D006</t>
  </si>
  <si>
    <t>原　　優太</t>
  </si>
  <si>
    <t>はらゆうた</t>
  </si>
  <si>
    <t>F1D007</t>
  </si>
  <si>
    <t>F1D008</t>
  </si>
  <si>
    <t>髙田　心湖</t>
  </si>
  <si>
    <t>たかだここ</t>
  </si>
  <si>
    <t>F1D009</t>
  </si>
  <si>
    <t>福田　莉子</t>
  </si>
  <si>
    <t>ふくだりこ</t>
  </si>
  <si>
    <t>F1A019</t>
  </si>
  <si>
    <t>川名優里佳</t>
  </si>
  <si>
    <t>かわなゆりか</t>
  </si>
  <si>
    <t>F1A020</t>
  </si>
  <si>
    <t>山名　　諒</t>
  </si>
  <si>
    <t>やまなりょう</t>
  </si>
  <si>
    <t>F1A021</t>
  </si>
  <si>
    <t>工藤慶一郎</t>
  </si>
  <si>
    <t>くどうけいいちろう</t>
  </si>
  <si>
    <t>F1A022</t>
  </si>
  <si>
    <t>鈴木　大和</t>
  </si>
  <si>
    <t>すずきやまと</t>
  </si>
  <si>
    <t>F1A023</t>
  </si>
  <si>
    <t>松村　比翠</t>
  </si>
  <si>
    <t>まつむらひすい</t>
  </si>
  <si>
    <t>F1A024</t>
  </si>
  <si>
    <t>林　　莉玖</t>
  </si>
  <si>
    <t>はやしりく</t>
  </si>
  <si>
    <t>F1B040</t>
  </si>
  <si>
    <t>なかがわえいた</t>
  </si>
  <si>
    <t>F1B041</t>
  </si>
  <si>
    <t>くりはらしょうま</t>
  </si>
  <si>
    <t>F1B042</t>
  </si>
  <si>
    <t>おおもりみつはる</t>
  </si>
  <si>
    <t>F1B043</t>
  </si>
  <si>
    <t>松村　琥珀</t>
  </si>
  <si>
    <t>まつむらこはく</t>
  </si>
  <si>
    <t>F1B044</t>
  </si>
  <si>
    <t>鈴木　愛彩</t>
  </si>
  <si>
    <t>すずきあいさ</t>
  </si>
  <si>
    <t>F1B045</t>
  </si>
  <si>
    <t>くりはらえま</t>
  </si>
  <si>
    <t>F1B046</t>
  </si>
  <si>
    <t>福呂　千晴</t>
  </si>
  <si>
    <t>ふくろちはる</t>
  </si>
  <si>
    <t>F1B047</t>
  </si>
  <si>
    <t>小池　朝光</t>
  </si>
  <si>
    <t>こいけともみつ</t>
  </si>
  <si>
    <t>F1B048</t>
  </si>
  <si>
    <t>平田　想真</t>
  </si>
  <si>
    <t>ひらたそうま</t>
  </si>
  <si>
    <t>F1B049</t>
  </si>
  <si>
    <t>矢崎　莉央</t>
  </si>
  <si>
    <t>やざきりお</t>
  </si>
  <si>
    <t>F1B050</t>
  </si>
  <si>
    <t>小林真有佳</t>
  </si>
  <si>
    <t>こばやしまゆか</t>
  </si>
  <si>
    <t>F1C027</t>
  </si>
  <si>
    <t>宮田　修輔</t>
  </si>
  <si>
    <t>みやたしゅうすけ</t>
  </si>
  <si>
    <t>F1C028</t>
  </si>
  <si>
    <t>すずきゆめの</t>
  </si>
  <si>
    <t>F1C029</t>
  </si>
  <si>
    <t>内田　匠香</t>
  </si>
  <si>
    <t>うちだなるか</t>
  </si>
  <si>
    <t>F1C030</t>
  </si>
  <si>
    <t>かみかわしょうへい</t>
  </si>
  <si>
    <t>F1C031</t>
  </si>
  <si>
    <t>西村　彰禮</t>
  </si>
  <si>
    <t>にしむらあきひろ</t>
  </si>
  <si>
    <t>F1C032</t>
  </si>
  <si>
    <t>武谷　明音</t>
  </si>
  <si>
    <t>たけやあかね</t>
  </si>
  <si>
    <t>F1C033</t>
  </si>
  <si>
    <t>石井　基博</t>
  </si>
  <si>
    <t>いしいもとひろ</t>
  </si>
  <si>
    <t>F1D010</t>
  </si>
  <si>
    <t>F1D011</t>
  </si>
  <si>
    <t>おぜきゆうな</t>
  </si>
  <si>
    <t>F1D012</t>
  </si>
  <si>
    <t>ほんましゅうた</t>
  </si>
  <si>
    <t>F1D013</t>
  </si>
  <si>
    <t>小泉佳夏子</t>
  </si>
  <si>
    <t>こいずみかなこ</t>
  </si>
  <si>
    <t>F1D014</t>
  </si>
  <si>
    <t>小玉　寿生</t>
  </si>
  <si>
    <t>こだまとしき</t>
  </si>
  <si>
    <t>小川結莉香</t>
  </si>
  <si>
    <t>おがわゆりか</t>
  </si>
  <si>
    <t>ふるかわかいと</t>
  </si>
  <si>
    <t>小窪　　希</t>
  </si>
  <si>
    <t>こくぼのぞみ</t>
  </si>
  <si>
    <t>髙木　晴仁</t>
  </si>
  <si>
    <t>たかぎはるひと</t>
  </si>
  <si>
    <t>山本　優菜</t>
  </si>
  <si>
    <t>やまもとゆな</t>
  </si>
  <si>
    <t>橋本　栞和</t>
  </si>
  <si>
    <t>はしもとかんな</t>
  </si>
  <si>
    <t>竹山　翔太</t>
  </si>
  <si>
    <t>たけやましょうた</t>
  </si>
  <si>
    <t>伊倉　孝騎</t>
  </si>
  <si>
    <t>いぐらこうき</t>
  </si>
  <si>
    <t>齋藤　宗汰</t>
  </si>
  <si>
    <t>さいとうそうた</t>
  </si>
  <si>
    <t>しみずこたろ</t>
  </si>
  <si>
    <t>馬場　翔大</t>
  </si>
  <si>
    <t>ばばしょうた</t>
  </si>
  <si>
    <t>田中　結心</t>
  </si>
  <si>
    <t>たなかゆい</t>
  </si>
  <si>
    <t>筒井駿太朗</t>
  </si>
  <si>
    <t>つついしゅんたろう</t>
  </si>
  <si>
    <t>山本　澄来</t>
  </si>
  <si>
    <t>やまもときよら</t>
  </si>
  <si>
    <t>まきのしょう</t>
  </si>
  <si>
    <t>ふじたきよとら</t>
  </si>
  <si>
    <t>ふじはらみすず</t>
  </si>
  <si>
    <t>ふくしましおん</t>
  </si>
  <si>
    <t>山口和香奈</t>
  </si>
  <si>
    <t>やまぐちわかな</t>
  </si>
  <si>
    <t>たじままきと</t>
  </si>
  <si>
    <t>たにしょうご</t>
  </si>
  <si>
    <t>清川　美結</t>
  </si>
  <si>
    <t>きよかわみゆ</t>
  </si>
  <si>
    <t>きむらりょう</t>
  </si>
  <si>
    <t>鈴木　悠真</t>
  </si>
  <si>
    <t>すずきゆうま</t>
  </si>
  <si>
    <t>馬場　湊大</t>
  </si>
  <si>
    <t>ばばそうた</t>
  </si>
  <si>
    <t>横山日々斗</t>
  </si>
  <si>
    <t>よこやまひびと</t>
  </si>
  <si>
    <t>わたなべけいご</t>
  </si>
  <si>
    <t>くぼそういち</t>
  </si>
  <si>
    <t>おおにしはるき</t>
  </si>
  <si>
    <t>山川　秋雨</t>
  </si>
  <si>
    <t>やまかわしゅう</t>
  </si>
  <si>
    <t>並木　完太</t>
  </si>
  <si>
    <t>なみきかんた</t>
  </si>
  <si>
    <t>大野　知優</t>
  </si>
  <si>
    <t>おおのちひろ</t>
  </si>
  <si>
    <t>佐々木温太</t>
  </si>
  <si>
    <t>ささきおんた</t>
  </si>
  <si>
    <t>田中　陽裕</t>
  </si>
  <si>
    <t>たなかようすけ</t>
  </si>
  <si>
    <t>大川由理乃</t>
  </si>
  <si>
    <t>おおかわゆりの</t>
  </si>
  <si>
    <t>おおかわゆきの</t>
  </si>
  <si>
    <t>根本健太郎</t>
  </si>
  <si>
    <t>ねもとけんたろう</t>
  </si>
  <si>
    <t>おおたゆい</t>
  </si>
  <si>
    <t>しまぬきかほ</t>
  </si>
  <si>
    <t>福田　　樹</t>
  </si>
  <si>
    <t>ふくだたつき</t>
  </si>
  <si>
    <t>廣田　悠人</t>
  </si>
  <si>
    <t>ひろたゆうと</t>
  </si>
  <si>
    <t>どいみこと</t>
  </si>
  <si>
    <t>きむらかりん</t>
  </si>
  <si>
    <t>塚田　夏帆</t>
  </si>
  <si>
    <t>つかだかほ</t>
  </si>
  <si>
    <t>秋山　世奈</t>
  </si>
  <si>
    <t>あきやませな</t>
  </si>
  <si>
    <t>夢限珠算塾</t>
  </si>
  <si>
    <t>土井　大翼</t>
  </si>
  <si>
    <t>どいだいすけ</t>
  </si>
  <si>
    <t>てらだまほ</t>
  </si>
  <si>
    <t>松村　忠勝</t>
  </si>
  <si>
    <t>まつむらただかつ</t>
  </si>
  <si>
    <t>つじひかり</t>
  </si>
  <si>
    <t>卜部　雅大</t>
  </si>
  <si>
    <t>うらべまさひろ</t>
  </si>
  <si>
    <t>むらかみゆうな</t>
  </si>
  <si>
    <t>橋本莉々菜</t>
  </si>
  <si>
    <t>はしもとりりな</t>
  </si>
  <si>
    <t>てらだたけひと</t>
  </si>
  <si>
    <t>かわむらまお</t>
  </si>
  <si>
    <t>河内　志磨</t>
  </si>
  <si>
    <t>かわうちしま</t>
  </si>
  <si>
    <t>廣瀨　　仁</t>
  </si>
  <si>
    <t>ひろせじん</t>
  </si>
  <si>
    <t>小川　桃果</t>
  </si>
  <si>
    <t>おがわももか</t>
  </si>
  <si>
    <t>中山　　碧</t>
  </si>
  <si>
    <t>なかやまあおい</t>
  </si>
  <si>
    <t>池本　彩夏</t>
  </si>
  <si>
    <t>いけもとあやか</t>
  </si>
  <si>
    <t>むらかみあやね</t>
  </si>
  <si>
    <t>はまだはやき</t>
  </si>
  <si>
    <t>庄司　睦実</t>
  </si>
  <si>
    <t>しょうじむつみ</t>
  </si>
  <si>
    <t>清水　香帆</t>
  </si>
  <si>
    <t>しみずかほ</t>
  </si>
  <si>
    <t>もりおかゆう</t>
  </si>
  <si>
    <t>安田　千愛</t>
  </si>
  <si>
    <t>やすだちあ</t>
  </si>
  <si>
    <t>とくしまみり</t>
  </si>
  <si>
    <t>たかとりゆづき</t>
  </si>
  <si>
    <t>清水　紗良</t>
  </si>
  <si>
    <t>しみずさら</t>
  </si>
  <si>
    <t>あきいみなみ</t>
  </si>
  <si>
    <t>いのうえしおり</t>
  </si>
  <si>
    <t>いとうのん</t>
  </si>
  <si>
    <t>おくでみゆう</t>
  </si>
  <si>
    <t>ひがなおと</t>
  </si>
  <si>
    <t>しろたゆうだい</t>
  </si>
  <si>
    <t>鈴木　琉生</t>
  </si>
  <si>
    <t>すずきるい</t>
  </si>
  <si>
    <t>あいかわみお</t>
  </si>
  <si>
    <t>齋藤　有理</t>
  </si>
  <si>
    <t>さいとうゆり</t>
  </si>
  <si>
    <t>こばやしりあ</t>
  </si>
  <si>
    <t>しみずはるみち</t>
  </si>
  <si>
    <t>熊坂　陸孝</t>
  </si>
  <si>
    <t>くまさかりくたか</t>
  </si>
  <si>
    <t>どいやすとも</t>
  </si>
  <si>
    <t>ゆはしこうき</t>
  </si>
  <si>
    <t>崎間　康皓</t>
  </si>
  <si>
    <t>さきまやすあき</t>
  </si>
  <si>
    <t>中嶋　　翠</t>
  </si>
  <si>
    <t>なかじまみどり</t>
  </si>
  <si>
    <t>千葉　　彦</t>
  </si>
  <si>
    <t>F1B056</t>
  </si>
  <si>
    <t>川戸　萌生</t>
  </si>
  <si>
    <t>かわとめい</t>
  </si>
  <si>
    <t>F1B057</t>
  </si>
  <si>
    <t>杉浦　誠人</t>
  </si>
  <si>
    <t>すぎうらまさと</t>
  </si>
  <si>
    <t>F1B058</t>
  </si>
  <si>
    <t>長門　亮佑</t>
  </si>
  <si>
    <t>ながとりょうすけ</t>
  </si>
  <si>
    <t>F1B059</t>
  </si>
  <si>
    <t>内藤　正輝</t>
  </si>
  <si>
    <t>ないとうまさき</t>
  </si>
  <si>
    <t>F1C037</t>
  </si>
  <si>
    <t>川戸　悠生</t>
  </si>
  <si>
    <t>かわとゆい</t>
  </si>
  <si>
    <t>F1C038</t>
  </si>
  <si>
    <t>大園心太郎</t>
  </si>
  <si>
    <t>おおぞのしんたろう</t>
  </si>
  <si>
    <t>かなもりふたば</t>
  </si>
  <si>
    <t>樫原　惺來</t>
  </si>
  <si>
    <t>かしはらせいら</t>
  </si>
  <si>
    <t>堀口莉紗子</t>
  </si>
  <si>
    <t>ほりぐちりさこ</t>
  </si>
  <si>
    <t>長谷川　玲</t>
  </si>
  <si>
    <t>はせがわれい</t>
  </si>
  <si>
    <t>竹澤　優芽</t>
  </si>
  <si>
    <t>たけざわゆめ</t>
  </si>
  <si>
    <t>年中</t>
  </si>
  <si>
    <t>かしはらりくと</t>
  </si>
  <si>
    <t>たかぎゆうのすけ</t>
  </si>
  <si>
    <t>石井　　温</t>
  </si>
  <si>
    <t>いしいのどか</t>
  </si>
  <si>
    <t>猪股　　楓</t>
  </si>
  <si>
    <t>いのまたかえで</t>
  </si>
  <si>
    <t>かなもりよつば</t>
  </si>
  <si>
    <t>いとうひょうが</t>
  </si>
  <si>
    <t>みずのかい</t>
  </si>
  <si>
    <t>うめざわこうた</t>
  </si>
  <si>
    <t>ほりうちしゅんご</t>
  </si>
  <si>
    <t>杉本　真優</t>
  </si>
  <si>
    <t>すぎもとまなと</t>
  </si>
  <si>
    <t>たきざわかほ</t>
  </si>
  <si>
    <t>宮内　紫衣</t>
  </si>
  <si>
    <t>みやうちしい</t>
  </si>
  <si>
    <t>しぶきかいが</t>
  </si>
  <si>
    <t>F1B051</t>
  </si>
  <si>
    <t>平岡　依織</t>
  </si>
  <si>
    <t>ひらおかいおり</t>
  </si>
  <si>
    <t>F1B052</t>
  </si>
  <si>
    <t>津久井優斗</t>
  </si>
  <si>
    <t>つくいゆうと</t>
  </si>
  <si>
    <t>F1C034</t>
  </si>
  <si>
    <t>酒井　逞真</t>
  </si>
  <si>
    <t>さかいたくま</t>
  </si>
  <si>
    <t>F1C035</t>
  </si>
  <si>
    <t>後藤　乙希</t>
  </si>
  <si>
    <t>ごとういつき</t>
  </si>
  <si>
    <t>F1C036</t>
  </si>
  <si>
    <t>石川　翔一</t>
  </si>
  <si>
    <t>いしかわしょういち</t>
  </si>
  <si>
    <t>しんえんせい</t>
  </si>
  <si>
    <t>32才</t>
  </si>
  <si>
    <t>F1B053</t>
  </si>
  <si>
    <t>梅田さくら</t>
  </si>
  <si>
    <t>うめださくら</t>
  </si>
  <si>
    <t>F1B054</t>
  </si>
  <si>
    <t>鈴木　梨乃</t>
  </si>
  <si>
    <t>すずきりの</t>
  </si>
  <si>
    <t>F1B055</t>
  </si>
  <si>
    <t>中村　　萌</t>
  </si>
  <si>
    <t>なかむらめい</t>
  </si>
  <si>
    <t>まつくらゆい</t>
  </si>
  <si>
    <t>足立　日和</t>
  </si>
  <si>
    <t>あだちひより</t>
  </si>
  <si>
    <t>F1A025</t>
  </si>
  <si>
    <t>樫村　和志</t>
  </si>
  <si>
    <t>かしむらかずし</t>
  </si>
  <si>
    <t>F1A026</t>
  </si>
  <si>
    <t>三田村　一</t>
  </si>
  <si>
    <t>みたむらはじめ</t>
  </si>
  <si>
    <t>まつおかんな</t>
  </si>
  <si>
    <t>なりたゆう</t>
  </si>
  <si>
    <t>あらかわことは</t>
  </si>
  <si>
    <t>木村　美智</t>
  </si>
  <si>
    <t>きむらみさと</t>
  </si>
  <si>
    <t>久保　彩乃</t>
  </si>
  <si>
    <t>くぼあやの</t>
  </si>
  <si>
    <t>いとうけいと</t>
  </si>
  <si>
    <t>さとうそうすけ</t>
  </si>
  <si>
    <t>あらかわゆう</t>
  </si>
  <si>
    <t>すがはらさくたろう</t>
  </si>
  <si>
    <t>木口　尚美</t>
  </si>
  <si>
    <t>きぐちなおみ</t>
  </si>
  <si>
    <t>田　　濊潾</t>
  </si>
  <si>
    <t>じょんいえりん</t>
  </si>
  <si>
    <t>森本　優芽</t>
  </si>
  <si>
    <t>もりもとゆめ</t>
  </si>
  <si>
    <t>菅原　菜沙</t>
  </si>
  <si>
    <t>すがはらなずな</t>
  </si>
  <si>
    <t>いわさきたける</t>
  </si>
  <si>
    <t>むしゃれいか</t>
  </si>
  <si>
    <t>まつおめぐみ</t>
  </si>
  <si>
    <t>ひらやまたいが</t>
  </si>
  <si>
    <t>F1A037</t>
  </si>
  <si>
    <t>寺本　　涼</t>
  </si>
  <si>
    <t>てらもとりょう</t>
  </si>
  <si>
    <t>F1A038</t>
  </si>
  <si>
    <t>堤　　咲智</t>
  </si>
  <si>
    <t>つつみさち</t>
  </si>
  <si>
    <t>F1A039</t>
  </si>
  <si>
    <t>浅貝　名喜</t>
  </si>
  <si>
    <t>あさかいなぎ</t>
  </si>
  <si>
    <t>F1A040</t>
  </si>
  <si>
    <t>樋口　誠大</t>
  </si>
  <si>
    <t>ひぐちせいた</t>
  </si>
  <si>
    <t>F1A041</t>
  </si>
  <si>
    <t>陳　　丹陽</t>
  </si>
  <si>
    <t>ちんたんよう</t>
  </si>
  <si>
    <t>F1B068</t>
  </si>
  <si>
    <t>森　　拓明</t>
  </si>
  <si>
    <t>もりたくみ</t>
  </si>
  <si>
    <t>F1C039</t>
  </si>
  <si>
    <t>長谷部大和</t>
  </si>
  <si>
    <t>はせべやまと</t>
  </si>
  <si>
    <t>昭島珠算学院</t>
  </si>
  <si>
    <t>F1C049</t>
  </si>
  <si>
    <t>永田　愛穏</t>
  </si>
  <si>
    <t>ながたあお</t>
  </si>
  <si>
    <t>かねこさや</t>
  </si>
  <si>
    <t>くろいわのえ</t>
  </si>
  <si>
    <t>御子柴　凜</t>
  </si>
  <si>
    <t>みこしばりん</t>
  </si>
  <si>
    <t>ごとうこはる</t>
  </si>
  <si>
    <t>やくらけんすけ</t>
  </si>
  <si>
    <t>わたりくるみ</t>
  </si>
  <si>
    <t>F1A028</t>
  </si>
  <si>
    <t>村林　美羽</t>
  </si>
  <si>
    <t>むらばやしみう</t>
  </si>
  <si>
    <t>F1A029</t>
  </si>
  <si>
    <t>村林　芽依</t>
  </si>
  <si>
    <t>むらばやしめい</t>
  </si>
  <si>
    <t>F1A030</t>
  </si>
  <si>
    <t>もりやまさより</t>
  </si>
  <si>
    <t>F1A031</t>
  </si>
  <si>
    <t>後藤　朝陽</t>
  </si>
  <si>
    <t>ごとうあさひ</t>
  </si>
  <si>
    <t>F1A032</t>
  </si>
  <si>
    <t>三上　陽平</t>
  </si>
  <si>
    <t>みかみようへい</t>
  </si>
  <si>
    <t>F1A033</t>
  </si>
  <si>
    <t>矢倉　理紗</t>
  </si>
  <si>
    <t>やくらりさ</t>
  </si>
  <si>
    <t>F1A034</t>
  </si>
  <si>
    <t>つかもとけいと</t>
  </si>
  <si>
    <t>F1A035</t>
  </si>
  <si>
    <t>小池　佳歩</t>
  </si>
  <si>
    <t>こいけかほ</t>
  </si>
  <si>
    <t>F1A036</t>
  </si>
  <si>
    <t>田島　寧々</t>
  </si>
  <si>
    <t>たじまねね</t>
  </si>
  <si>
    <t>F1B061</t>
  </si>
  <si>
    <t>三上　大吾</t>
  </si>
  <si>
    <t>みかみだいご</t>
  </si>
  <si>
    <t>たかはしこな</t>
  </si>
  <si>
    <t>たかやまみずき</t>
  </si>
  <si>
    <t>F1C041</t>
  </si>
  <si>
    <t>よしのしゅんたろう</t>
  </si>
  <si>
    <t>F1D017</t>
  </si>
  <si>
    <t>たかばやしこう</t>
  </si>
  <si>
    <t>F1D018</t>
  </si>
  <si>
    <t>F1D019</t>
  </si>
  <si>
    <t>木下　彩羽</t>
  </si>
  <si>
    <t>きのしたいろは</t>
  </si>
  <si>
    <t>F1E001</t>
  </si>
  <si>
    <t>林　　葉太</t>
  </si>
  <si>
    <t>はやしようた</t>
  </si>
  <si>
    <t>二子玉川そろばんあんざんスクール</t>
  </si>
  <si>
    <t>F1A042</t>
  </si>
  <si>
    <t>平田　幸作</t>
  </si>
  <si>
    <t>ひらたこうさく</t>
  </si>
  <si>
    <t>F1C050</t>
  </si>
  <si>
    <t>あさひかなた</t>
  </si>
  <si>
    <t>F1C051</t>
  </si>
  <si>
    <t>西野　　圭</t>
  </si>
  <si>
    <t>にしのけい</t>
  </si>
  <si>
    <t>F1D023</t>
  </si>
  <si>
    <t>つつみかほ</t>
  </si>
  <si>
    <t>F1D024</t>
  </si>
  <si>
    <t>きりやましん</t>
  </si>
  <si>
    <t>F1D025</t>
  </si>
  <si>
    <t>ささきくれあ</t>
  </si>
  <si>
    <t>F1D026</t>
  </si>
  <si>
    <t>いけむらこはる</t>
  </si>
  <si>
    <t>澤田　一護</t>
  </si>
  <si>
    <t>さわだいちご</t>
  </si>
  <si>
    <t>三浦　季紗</t>
  </si>
  <si>
    <t>みうらきさ</t>
  </si>
  <si>
    <t>葛飾区立二上小学校</t>
  </si>
  <si>
    <t>田口　篤汰</t>
  </si>
  <si>
    <t>たぐちあつた</t>
  </si>
  <si>
    <t>小林　優太</t>
  </si>
  <si>
    <t>こばやしゆうた</t>
  </si>
  <si>
    <t>松澤　ゆり</t>
  </si>
  <si>
    <t>まつざわゆり</t>
  </si>
  <si>
    <t>川村　友乃</t>
  </si>
  <si>
    <t>かわむらゆの</t>
  </si>
  <si>
    <t>堀内　菜月</t>
  </si>
  <si>
    <t>ほりうちなつき</t>
  </si>
  <si>
    <t>林　慎一郎</t>
  </si>
  <si>
    <t>はやししんいちろう</t>
  </si>
  <si>
    <t>工藤由季夫</t>
  </si>
  <si>
    <t>49才</t>
  </si>
  <si>
    <t>國井　康平</t>
  </si>
  <si>
    <t>くにいこうへい</t>
  </si>
  <si>
    <t>東京理科大学</t>
  </si>
  <si>
    <t>40才</t>
  </si>
  <si>
    <t>F1A027</t>
  </si>
  <si>
    <t>大野眞俐翔</t>
  </si>
  <si>
    <t>おおのまりか</t>
  </si>
  <si>
    <t>F1B060</t>
  </si>
  <si>
    <t>金井　京太</t>
  </si>
  <si>
    <t>かないけいた</t>
  </si>
  <si>
    <t>F1C042</t>
  </si>
  <si>
    <t>藤田　実希</t>
  </si>
  <si>
    <t>ふじたみき</t>
  </si>
  <si>
    <t>F1C043</t>
  </si>
  <si>
    <t>堀内　優衣</t>
  </si>
  <si>
    <t>ほりうちゆい</t>
  </si>
  <si>
    <t>F1C044</t>
  </si>
  <si>
    <t>澤田　柑奈</t>
  </si>
  <si>
    <t>さわだかんな</t>
  </si>
  <si>
    <t>F1C045</t>
  </si>
  <si>
    <t>横山　咲希</t>
  </si>
  <si>
    <t>よこやまさき</t>
  </si>
  <si>
    <t>F1D020</t>
  </si>
  <si>
    <t>萩原愛理沙</t>
  </si>
  <si>
    <t>はぎわらありさ</t>
  </si>
  <si>
    <t>F1D021</t>
  </si>
  <si>
    <t>山口紗也加</t>
  </si>
  <si>
    <t>やまぐちさやか</t>
  </si>
  <si>
    <t>F1D022</t>
  </si>
  <si>
    <t>樫村　八重</t>
  </si>
  <si>
    <t>かしむらやえ</t>
  </si>
  <si>
    <t>F1E002</t>
  </si>
  <si>
    <t>藤田　健一</t>
  </si>
  <si>
    <t>ふじたけんいち</t>
  </si>
  <si>
    <t>いとうゆうま</t>
  </si>
  <si>
    <t>伊奈　玲香</t>
  </si>
  <si>
    <t>いなれいか</t>
  </si>
  <si>
    <t>生天目澪乃</t>
  </si>
  <si>
    <t>なまためみおの</t>
  </si>
  <si>
    <t>おおつかこうき</t>
  </si>
  <si>
    <t>森　　心琴</t>
  </si>
  <si>
    <t>もりみこと</t>
  </si>
  <si>
    <t>平井　晴瑠</t>
  </si>
  <si>
    <t>ひらいはる</t>
  </si>
  <si>
    <t>F1C040</t>
  </si>
  <si>
    <t>ちねんだいご</t>
  </si>
  <si>
    <t>F1D015</t>
  </si>
  <si>
    <t>ひろなかゆい</t>
  </si>
  <si>
    <t>F1D016</t>
  </si>
  <si>
    <t>針谷　莉央</t>
  </si>
  <si>
    <t>はりやりお</t>
  </si>
  <si>
    <t>木村　柊也</t>
  </si>
  <si>
    <t>きむらしゅうや</t>
  </si>
  <si>
    <t>いしど式速算義塾</t>
  </si>
  <si>
    <t>F1B062</t>
  </si>
  <si>
    <t>村上　　稜</t>
  </si>
  <si>
    <t>むらかみりょう</t>
  </si>
  <si>
    <t>スラスラそろばん</t>
  </si>
  <si>
    <t>F1B063</t>
  </si>
  <si>
    <t>神保　孝太</t>
  </si>
  <si>
    <t>じんぼこうた</t>
  </si>
  <si>
    <t>F1B064</t>
  </si>
  <si>
    <t>椿　　彩香</t>
  </si>
  <si>
    <t>つばきあやか</t>
  </si>
  <si>
    <t>F1B065</t>
  </si>
  <si>
    <t>森　英美理</t>
  </si>
  <si>
    <t>もりえみり</t>
  </si>
  <si>
    <t>F1B066</t>
  </si>
  <si>
    <t>杉園　心彩</t>
  </si>
  <si>
    <t>すぎぞのみいろ</t>
  </si>
  <si>
    <t>F1B067</t>
  </si>
  <si>
    <t>王　　明希</t>
  </si>
  <si>
    <t>おうあき</t>
  </si>
  <si>
    <t>F1C046</t>
  </si>
  <si>
    <t>関　　百恵</t>
  </si>
  <si>
    <t>せきももえ</t>
  </si>
  <si>
    <t>F1C047</t>
  </si>
  <si>
    <t>杉園　啓仁</t>
  </si>
  <si>
    <t>すぎぞのけいと</t>
  </si>
  <si>
    <t>F1C048</t>
  </si>
  <si>
    <t>長尾　　優</t>
  </si>
  <si>
    <t>ながおゆう</t>
  </si>
  <si>
    <t>F1A043</t>
  </si>
  <si>
    <t>むろれいあ</t>
  </si>
  <si>
    <t>F1A044</t>
  </si>
  <si>
    <t>浅野　嘉維</t>
  </si>
  <si>
    <t>あさのかい</t>
  </si>
  <si>
    <t>F1A045</t>
  </si>
  <si>
    <t>魚路　彩羽</t>
  </si>
  <si>
    <t>うおじいろは</t>
  </si>
  <si>
    <t>F1B069</t>
  </si>
  <si>
    <t>岩本　綾太</t>
  </si>
  <si>
    <t>いわもとりょうた</t>
  </si>
  <si>
    <t>F1B070</t>
  </si>
  <si>
    <t>たかぎとき</t>
  </si>
  <si>
    <t>吉家　禮都</t>
  </si>
  <si>
    <t>よしいえらいと</t>
  </si>
  <si>
    <t>くずおかちさ</t>
  </si>
  <si>
    <t>いしだよつは</t>
  </si>
  <si>
    <t>くりたゆうじん</t>
  </si>
  <si>
    <t>まつだはやと</t>
  </si>
  <si>
    <t>F1A046</t>
  </si>
  <si>
    <t>滝沢　　直</t>
  </si>
  <si>
    <t>たきざわなお</t>
  </si>
  <si>
    <t>F1B071</t>
  </si>
  <si>
    <t>ほたてしほみ</t>
  </si>
  <si>
    <t>F1C052</t>
  </si>
  <si>
    <t>金子　十威</t>
  </si>
  <si>
    <t>かねこじゅうい</t>
  </si>
  <si>
    <t>F1D027</t>
  </si>
  <si>
    <t>やまぐちけんたろう</t>
  </si>
  <si>
    <t>そたしゅん</t>
  </si>
  <si>
    <t>いしいさら</t>
  </si>
  <si>
    <t>たなかななこ</t>
  </si>
  <si>
    <t>F1A047</t>
  </si>
  <si>
    <t>久米茉里奈</t>
  </si>
  <si>
    <t>くめまりな</t>
  </si>
  <si>
    <t>F1A048</t>
  </si>
  <si>
    <t>田中　玲子</t>
  </si>
  <si>
    <t>たなかれいこ</t>
  </si>
  <si>
    <t>F1A049</t>
  </si>
  <si>
    <t>もうりゆいか</t>
  </si>
  <si>
    <t>F1A050</t>
  </si>
  <si>
    <t>沖　　美佑</t>
  </si>
  <si>
    <t>おきみゆう</t>
  </si>
  <si>
    <t>F1B072</t>
  </si>
  <si>
    <t>田中　友梨</t>
  </si>
  <si>
    <t>たなかゆうり</t>
  </si>
  <si>
    <t>F1B073</t>
  </si>
  <si>
    <t>佐熊百々乃</t>
  </si>
  <si>
    <t>さくまももの</t>
  </si>
  <si>
    <t>F1B074</t>
  </si>
  <si>
    <t>しのはらたみ</t>
  </si>
  <si>
    <t>F1B075</t>
  </si>
  <si>
    <t>もうりそうすけ</t>
  </si>
  <si>
    <t>F1B076</t>
  </si>
  <si>
    <t>三宅　礼華</t>
  </si>
  <si>
    <t>みやけれいか</t>
  </si>
  <si>
    <t>F1C053</t>
  </si>
  <si>
    <t>関　　晴香</t>
  </si>
  <si>
    <t>せきはるか</t>
  </si>
  <si>
    <t>F1C054</t>
  </si>
  <si>
    <t>F1C055</t>
  </si>
  <si>
    <t>ほんまあみ</t>
  </si>
  <si>
    <t>F1C056</t>
  </si>
  <si>
    <t>もりわきりほ</t>
  </si>
  <si>
    <t>おくむらさな</t>
  </si>
  <si>
    <t>Ｃｏｕｎｔｓｐａｃｅ</t>
  </si>
  <si>
    <t>F1B077</t>
  </si>
  <si>
    <t>鈴木　美羽</t>
  </si>
  <si>
    <t>すずきみう</t>
  </si>
  <si>
    <t>F1B078</t>
  </si>
  <si>
    <t>湯澤　遼貴</t>
  </si>
  <si>
    <t>ゆざわはるき</t>
  </si>
  <si>
    <t>F1C057</t>
  </si>
  <si>
    <t>宮島　帆花</t>
  </si>
  <si>
    <t>みやじまほのか</t>
  </si>
  <si>
    <t>佐々木愛奈</t>
  </si>
  <si>
    <t>ささきまな</t>
  </si>
  <si>
    <t>たけうちまい</t>
  </si>
  <si>
    <t>やまぞえまや</t>
  </si>
  <si>
    <t>もちづきみこと</t>
  </si>
  <si>
    <t>近藤　碧瑠</t>
  </si>
  <si>
    <t>こんどうへきる</t>
  </si>
  <si>
    <t>髙橋　佑月</t>
  </si>
  <si>
    <t>たかはしゆづき</t>
  </si>
  <si>
    <t>佐々木愛実</t>
  </si>
  <si>
    <t>ささきあみ</t>
  </si>
  <si>
    <t>F1A051</t>
  </si>
  <si>
    <t>宮澤　慶多</t>
  </si>
  <si>
    <t>みやざわけいた</t>
  </si>
  <si>
    <t>F1A052</t>
  </si>
  <si>
    <t>いのうえさき</t>
  </si>
  <si>
    <t>F1B079</t>
  </si>
  <si>
    <t>枝元　惇志</t>
  </si>
  <si>
    <t>えだもとあつし</t>
  </si>
  <si>
    <t>F1B080</t>
  </si>
  <si>
    <t>石原　百華</t>
  </si>
  <si>
    <t>いしはらもか</t>
  </si>
  <si>
    <t>F1C058</t>
  </si>
  <si>
    <t>篠田　海惺</t>
  </si>
  <si>
    <t>しのだかいせい</t>
  </si>
  <si>
    <t>F1C059</t>
  </si>
  <si>
    <t>宮澤　百花</t>
  </si>
  <si>
    <t>みやざわもか</t>
  </si>
  <si>
    <t>てらだはな</t>
  </si>
  <si>
    <t>はらあおは</t>
  </si>
  <si>
    <t>かたよしまつり</t>
  </si>
  <si>
    <t>いとうゆうき</t>
  </si>
  <si>
    <t>ふじわらさくら</t>
  </si>
  <si>
    <t>鎌田　凛香</t>
  </si>
  <si>
    <t>かまたりんか</t>
  </si>
  <si>
    <t>田畑敬一朗</t>
  </si>
  <si>
    <t>なるせるり</t>
  </si>
  <si>
    <t>吉田　紗彩</t>
  </si>
  <si>
    <t>よしださあや</t>
  </si>
  <si>
    <t>中山　澄恵</t>
  </si>
  <si>
    <t>なかやますみえ</t>
  </si>
  <si>
    <t>なるせりか</t>
  </si>
  <si>
    <t>はらひでお</t>
  </si>
  <si>
    <t>竹田　　翔</t>
  </si>
  <si>
    <t>たけだしょう</t>
  </si>
  <si>
    <t>新潟県</t>
  </si>
  <si>
    <t>こじまあつき</t>
  </si>
  <si>
    <t>F1B082</t>
  </si>
  <si>
    <t>大橋　奏乃</t>
  </si>
  <si>
    <t>おおはしかの</t>
  </si>
  <si>
    <t>F1B083</t>
  </si>
  <si>
    <t>すずきけいと</t>
  </si>
  <si>
    <t>F1B084</t>
  </si>
  <si>
    <t>小山　千智</t>
  </si>
  <si>
    <t>こやまちさと</t>
  </si>
  <si>
    <t>F1B085</t>
  </si>
  <si>
    <t>髙橋　宥成</t>
  </si>
  <si>
    <t>たかはしゆうせい</t>
  </si>
  <si>
    <t>F1C061</t>
  </si>
  <si>
    <t>つぼたゆら</t>
  </si>
  <si>
    <t>鈴木　心奏</t>
  </si>
  <si>
    <t>すずきここな</t>
  </si>
  <si>
    <t>佐野　芽生</t>
  </si>
  <si>
    <t>さのめい</t>
  </si>
  <si>
    <t>39才</t>
  </si>
  <si>
    <t>F1B081</t>
  </si>
  <si>
    <t>うえむらわかな</t>
  </si>
  <si>
    <t>F1C060</t>
  </si>
  <si>
    <t>ほんまなのは</t>
  </si>
  <si>
    <t>F1D028</t>
  </si>
  <si>
    <t>うえむらたもん</t>
  </si>
  <si>
    <t>F1D029</t>
  </si>
  <si>
    <t>おだゆうき</t>
  </si>
  <si>
    <t>F1D030</t>
  </si>
  <si>
    <t>ほんまこはね</t>
  </si>
  <si>
    <t>あなくらゆりあ</t>
  </si>
  <si>
    <t>中島　篤志</t>
  </si>
  <si>
    <t>なかじまあつし</t>
  </si>
  <si>
    <t>岡田　隼輝</t>
  </si>
  <si>
    <t>おかだしゅんき</t>
  </si>
  <si>
    <t>さいとういぶき</t>
  </si>
  <si>
    <t>もりたしんのすけ</t>
  </si>
  <si>
    <t>森本　理沙</t>
  </si>
  <si>
    <t>もりもとりさ</t>
  </si>
  <si>
    <t>やましたりいと</t>
  </si>
  <si>
    <t>もとあきあつし</t>
  </si>
  <si>
    <t>まつだりお</t>
  </si>
  <si>
    <t>ふじわらたけし</t>
  </si>
  <si>
    <t>35才</t>
  </si>
  <si>
    <t>F1A054</t>
  </si>
  <si>
    <t>さかいはるか</t>
  </si>
  <si>
    <t>石川県</t>
  </si>
  <si>
    <t>F1C062</t>
  </si>
  <si>
    <t>西出　煌慧</t>
  </si>
  <si>
    <t>にしできらと</t>
  </si>
  <si>
    <t>F1C063</t>
  </si>
  <si>
    <t>さかいまさよし</t>
  </si>
  <si>
    <t>F1C064</t>
  </si>
  <si>
    <t>まつだみつき</t>
  </si>
  <si>
    <t>F1C065</t>
  </si>
  <si>
    <t>いそみさくら</t>
  </si>
  <si>
    <t>F1D031</t>
  </si>
  <si>
    <t>にしでこうせい</t>
  </si>
  <si>
    <t>F1D032</t>
  </si>
  <si>
    <t>F1D033</t>
  </si>
  <si>
    <t>F1E003</t>
  </si>
  <si>
    <t>たけだちえみ</t>
  </si>
  <si>
    <t>ふじたこうすけ</t>
  </si>
  <si>
    <t>久保田千咲</t>
  </si>
  <si>
    <t>くぼたちさき</t>
  </si>
  <si>
    <t>のだえいしん</t>
  </si>
  <si>
    <t>ふじたこうが</t>
  </si>
  <si>
    <t>いしざきこうた</t>
  </si>
  <si>
    <t>F1A053</t>
  </si>
  <si>
    <t>河原希乃華</t>
  </si>
  <si>
    <t>かわはらののか</t>
  </si>
  <si>
    <t>F1B086</t>
  </si>
  <si>
    <t>丹羽　勇斗</t>
  </si>
  <si>
    <t>にわゆうと</t>
  </si>
  <si>
    <t>F1B087</t>
  </si>
  <si>
    <t>橋本　　樹</t>
  </si>
  <si>
    <t>はしもといつき</t>
  </si>
  <si>
    <t>F1B088</t>
  </si>
  <si>
    <t>石橋　莉子</t>
  </si>
  <si>
    <t>いしばしりこ</t>
  </si>
  <si>
    <t>F1B089</t>
  </si>
  <si>
    <t>飛永　瑛汰</t>
  </si>
  <si>
    <t>とびながえいた</t>
  </si>
  <si>
    <t>F1D034</t>
  </si>
  <si>
    <t>ふるやひかり</t>
  </si>
  <si>
    <t>F1E004</t>
  </si>
  <si>
    <t>さかいしょう</t>
  </si>
  <si>
    <t>田村　安寿</t>
  </si>
  <si>
    <t>たむらあんじゅ</t>
  </si>
  <si>
    <t>さかいつばさ</t>
  </si>
  <si>
    <t>かなやまなお</t>
  </si>
  <si>
    <t>ほりうちみくる</t>
  </si>
  <si>
    <t>はたこしかいと</t>
  </si>
  <si>
    <t>F1A055</t>
  </si>
  <si>
    <t>竹花　美晴</t>
  </si>
  <si>
    <t>たけはなみはる</t>
  </si>
  <si>
    <t>F1A056</t>
  </si>
  <si>
    <t>久保田來華</t>
  </si>
  <si>
    <t>くぼたこはる</t>
  </si>
  <si>
    <t>F1B090</t>
  </si>
  <si>
    <t>久保田夕葵</t>
  </si>
  <si>
    <t>くぼたゆずき</t>
  </si>
  <si>
    <t>ふなぼらここな</t>
  </si>
  <si>
    <t>いつじりゅうのすけ</t>
  </si>
  <si>
    <t>よしだこうき</t>
  </si>
  <si>
    <t>まつばらしゅうへい</t>
  </si>
  <si>
    <t>長屋　心優</t>
  </si>
  <si>
    <t>ながやみゆ</t>
  </si>
  <si>
    <t>武藤パッソロスクール</t>
  </si>
  <si>
    <t>小谷野真梨</t>
  </si>
  <si>
    <t>こやのまりん</t>
  </si>
  <si>
    <t>田中　愛実</t>
  </si>
  <si>
    <t>たなかあいみ</t>
  </si>
  <si>
    <t>松尾依奏良</t>
  </si>
  <si>
    <t>まつおいそら</t>
  </si>
  <si>
    <t>安藤　　綾</t>
  </si>
  <si>
    <t>あんどうあや</t>
  </si>
  <si>
    <t>北村　颯埜</t>
  </si>
  <si>
    <t>きたむらそうや</t>
  </si>
  <si>
    <t>伊藤　綾花</t>
  </si>
  <si>
    <t>いとうあやか</t>
  </si>
  <si>
    <t>溝口　大和</t>
  </si>
  <si>
    <t>みぞぐちやまと</t>
  </si>
  <si>
    <t>生川　瑛士</t>
  </si>
  <si>
    <t>なるかわえいし</t>
  </si>
  <si>
    <t>服部　晃季</t>
  </si>
  <si>
    <t>はっとりこうき</t>
  </si>
  <si>
    <t>木原　優介</t>
  </si>
  <si>
    <t>きはらゆうすけ</t>
  </si>
  <si>
    <t>大島　桃花</t>
  </si>
  <si>
    <t>おおしまももか</t>
  </si>
  <si>
    <t>古谷　芽愛</t>
  </si>
  <si>
    <t>こたにめい</t>
  </si>
  <si>
    <t>杉本　幸輝</t>
  </si>
  <si>
    <t>すぎもとこうき</t>
  </si>
  <si>
    <t>籠島　苺笑</t>
  </si>
  <si>
    <t>かごしまもえ</t>
  </si>
  <si>
    <t>鵜飼　晟羽</t>
  </si>
  <si>
    <t>うかいせいわ</t>
  </si>
  <si>
    <t>河井速算塾</t>
  </si>
  <si>
    <t>住吉　菜花</t>
  </si>
  <si>
    <t>すみよしなのは</t>
  </si>
  <si>
    <t>F1A057</t>
  </si>
  <si>
    <t>溝口さくら</t>
  </si>
  <si>
    <t>みぞぐちさくら</t>
  </si>
  <si>
    <t>F1B091</t>
  </si>
  <si>
    <t>籠島　光虹</t>
  </si>
  <si>
    <t>かごしまみく</t>
  </si>
  <si>
    <t>F1B092</t>
  </si>
  <si>
    <t>古谷　風翔</t>
  </si>
  <si>
    <t>こたにふうが</t>
  </si>
  <si>
    <t>F1C066</t>
  </si>
  <si>
    <t>岡田　望亜</t>
  </si>
  <si>
    <t>おかだもあ</t>
  </si>
  <si>
    <t>ごとうすずね</t>
  </si>
  <si>
    <t>もりたちあ</t>
  </si>
  <si>
    <t>たけわきりゅうと</t>
  </si>
  <si>
    <t>森田　乃愛</t>
  </si>
  <si>
    <t>前原　絢心</t>
  </si>
  <si>
    <t>まえはらけんしん</t>
  </si>
  <si>
    <t>F1A058</t>
  </si>
  <si>
    <t>白波瀬文美</t>
  </si>
  <si>
    <t>しらはせふみ</t>
  </si>
  <si>
    <t>小島　潤熙</t>
  </si>
  <si>
    <t>こじまうるい</t>
  </si>
  <si>
    <t>A066</t>
  </si>
  <si>
    <t>佐々木　海</t>
  </si>
  <si>
    <t>A067</t>
  </si>
  <si>
    <t>松澤　蓮生</t>
  </si>
  <si>
    <t>まつざわれんせい</t>
  </si>
  <si>
    <t>A068</t>
  </si>
  <si>
    <t>山田　健翔</t>
  </si>
  <si>
    <t>やまだたける</t>
  </si>
  <si>
    <t>ふじたれあ</t>
  </si>
  <si>
    <t>山本　新太</t>
  </si>
  <si>
    <t>やまもとあらた</t>
  </si>
  <si>
    <t>いわまさき</t>
  </si>
  <si>
    <t>宇佐美日菜</t>
  </si>
  <si>
    <t>うさみひな</t>
  </si>
  <si>
    <t>甲村　惺哉</t>
  </si>
  <si>
    <t>こうむらせいや</t>
  </si>
  <si>
    <t>樹神　　愛</t>
  </si>
  <si>
    <t>こだまあい</t>
  </si>
  <si>
    <t>きしばたゆうた</t>
  </si>
  <si>
    <t>都築　翔希</t>
  </si>
  <si>
    <t>つづきしょうき</t>
  </si>
  <si>
    <t>えのきざわわか</t>
  </si>
  <si>
    <t>F1B093</t>
  </si>
  <si>
    <t>大原あかり</t>
  </si>
  <si>
    <t>おおはらあかり</t>
  </si>
  <si>
    <t>F1B094</t>
  </si>
  <si>
    <t>木之下美優</t>
  </si>
  <si>
    <t>きのしたみゆ</t>
  </si>
  <si>
    <t>F1B095</t>
  </si>
  <si>
    <t>外山　明里</t>
  </si>
  <si>
    <t>とやまあかり</t>
  </si>
  <si>
    <t>F1B096</t>
  </si>
  <si>
    <t>日隈　瑛聖</t>
  </si>
  <si>
    <t>ひぐまえいせい</t>
  </si>
  <si>
    <t>F1B097</t>
  </si>
  <si>
    <t>山村奈々凛</t>
  </si>
  <si>
    <t>やまむらななり</t>
  </si>
  <si>
    <t>F1B098</t>
  </si>
  <si>
    <t>渡辺　歩依</t>
  </si>
  <si>
    <t>わたなべあい</t>
  </si>
  <si>
    <t>F1C067</t>
  </si>
  <si>
    <t>大原　紗矢</t>
  </si>
  <si>
    <t>おおはらさや</t>
  </si>
  <si>
    <t>あおきえいと</t>
  </si>
  <si>
    <t>下川　大登</t>
  </si>
  <si>
    <t>しもかわだいと</t>
  </si>
  <si>
    <t>大草　心愛</t>
  </si>
  <si>
    <t>おおくさここあ</t>
  </si>
  <si>
    <t>渡邉　　蓮</t>
  </si>
  <si>
    <t>わたなべれん</t>
  </si>
  <si>
    <t>たかぎりりか</t>
  </si>
  <si>
    <t>ひおきゆう</t>
  </si>
  <si>
    <t>加藤　　環</t>
  </si>
  <si>
    <t>かとうたまき</t>
  </si>
  <si>
    <t>かつだゆい</t>
  </si>
  <si>
    <t>たかきゆい</t>
  </si>
  <si>
    <t>渡邉　結菜</t>
  </si>
  <si>
    <t>わたなべゆな</t>
  </si>
  <si>
    <t>たかぎももか</t>
  </si>
  <si>
    <t>山田　蒼大</t>
  </si>
  <si>
    <t>やまだそうだい</t>
  </si>
  <si>
    <t>加藤蒼士郎</t>
  </si>
  <si>
    <t>かとうそうしろう</t>
  </si>
  <si>
    <t>ほりゆうま</t>
  </si>
  <si>
    <t>白澤　栄人</t>
  </si>
  <si>
    <t>しらざわはると</t>
  </si>
  <si>
    <t>にしやまゆな</t>
  </si>
  <si>
    <t>なかがわせいな</t>
  </si>
  <si>
    <t>ほりえゆかり</t>
  </si>
  <si>
    <t>さとうひかる</t>
  </si>
  <si>
    <t>京都府</t>
  </si>
  <si>
    <t>やすむらひろき</t>
  </si>
  <si>
    <t>京都大学珠算同好会</t>
  </si>
  <si>
    <t>宮岡　穗花</t>
  </si>
  <si>
    <t>みやおかほのか</t>
  </si>
  <si>
    <t>F1B099</t>
  </si>
  <si>
    <t>松本　愛弓</t>
  </si>
  <si>
    <t>まつもとあゆみ</t>
  </si>
  <si>
    <t>F1C068</t>
  </si>
  <si>
    <t>上原　寛正</t>
  </si>
  <si>
    <t>うえはらひろまさ</t>
  </si>
  <si>
    <t>F1C069</t>
  </si>
  <si>
    <t>峯森　捺寧</t>
  </si>
  <si>
    <t>みねもりなつね</t>
  </si>
  <si>
    <t>F1C070</t>
  </si>
  <si>
    <t>東　　莉那</t>
  </si>
  <si>
    <t>ひがしりな</t>
  </si>
  <si>
    <t>むらいみゆう</t>
  </si>
  <si>
    <t>F1A059</t>
  </si>
  <si>
    <t>根来　蓮和</t>
  </si>
  <si>
    <t>ねごろれんと</t>
  </si>
  <si>
    <t>F1C072</t>
  </si>
  <si>
    <t>はやしまお</t>
  </si>
  <si>
    <t>F1C073</t>
  </si>
  <si>
    <t>はやしさわ</t>
  </si>
  <si>
    <t>F1C074</t>
  </si>
  <si>
    <t>にしだりほ</t>
  </si>
  <si>
    <t>F1C075</t>
  </si>
  <si>
    <t>さくらいさち</t>
  </si>
  <si>
    <t>F1D035</t>
  </si>
  <si>
    <t>雪本そのか</t>
  </si>
  <si>
    <t>ゆきもとそのか</t>
  </si>
  <si>
    <t>しぶたにたいが</t>
  </si>
  <si>
    <t>A069</t>
  </si>
  <si>
    <t>中島　結人</t>
  </si>
  <si>
    <t>なかしまゆいと</t>
  </si>
  <si>
    <t>柿田そろばん教室</t>
  </si>
  <si>
    <t>A070</t>
  </si>
  <si>
    <t>かわむらせな</t>
  </si>
  <si>
    <t>A071</t>
  </si>
  <si>
    <t>田中　真冬</t>
  </si>
  <si>
    <t>たなかまふゆ</t>
  </si>
  <si>
    <t>A075</t>
  </si>
  <si>
    <t>いけだみのり</t>
  </si>
  <si>
    <t>徳島県</t>
  </si>
  <si>
    <t>しぶたにこうが</t>
  </si>
  <si>
    <t>かわむらみお</t>
  </si>
  <si>
    <t>髙杉　章圭</t>
  </si>
  <si>
    <t>たかすぎしょうた</t>
  </si>
  <si>
    <t>行広　龍飛</t>
  </si>
  <si>
    <t>ゆきひろりゅうと</t>
  </si>
  <si>
    <t>田代珠算会</t>
  </si>
  <si>
    <t>かわむらよしき</t>
  </si>
  <si>
    <t>すずもりみゆ</t>
  </si>
  <si>
    <t>にしやまれんや</t>
  </si>
  <si>
    <t>ほながしゅんや</t>
  </si>
  <si>
    <t>重久慎太郎</t>
  </si>
  <si>
    <t>しげひさしんたろう</t>
  </si>
  <si>
    <t>眞鍋　雅成</t>
  </si>
  <si>
    <t>まなべまさしげ</t>
  </si>
  <si>
    <t>F1B100</t>
  </si>
  <si>
    <t>盆子原　諒</t>
  </si>
  <si>
    <t>ぼんこばらあきら</t>
  </si>
  <si>
    <t>F1B101</t>
  </si>
  <si>
    <t>森　　蒼志</t>
  </si>
  <si>
    <t>もりそうし</t>
  </si>
  <si>
    <t>F1B102</t>
  </si>
  <si>
    <t>橋本　　礼</t>
  </si>
  <si>
    <t>はしもとれい</t>
  </si>
  <si>
    <t>F1C071</t>
  </si>
  <si>
    <t>森　　葵彩</t>
  </si>
  <si>
    <t>もりあおい</t>
  </si>
  <si>
    <t>藤岡　　遼</t>
  </si>
  <si>
    <t>ふじおかりょう</t>
  </si>
  <si>
    <t>大屋珠算教室</t>
  </si>
  <si>
    <t>梅津　颯生</t>
  </si>
  <si>
    <t>うめつさつき</t>
  </si>
  <si>
    <t>尾崎　結香</t>
  </si>
  <si>
    <t>おざきゆいか</t>
  </si>
  <si>
    <t>川﨑　莉帆</t>
  </si>
  <si>
    <t>かわさきりほ</t>
  </si>
  <si>
    <t>いむらねね</t>
  </si>
  <si>
    <t>若家　　樹</t>
  </si>
  <si>
    <t>わかやたつき</t>
  </si>
  <si>
    <t>かわかみれんか</t>
  </si>
  <si>
    <t>こじまそうすけ</t>
  </si>
  <si>
    <t>西畑　美伶</t>
  </si>
  <si>
    <t>にしはたみれい</t>
  </si>
  <si>
    <t>下川原空良</t>
  </si>
  <si>
    <t>しもがわらそら</t>
  </si>
  <si>
    <t>おおひらゆう</t>
  </si>
  <si>
    <t>滋賀県</t>
  </si>
  <si>
    <t>大平あんざんスクール</t>
  </si>
  <si>
    <t>いわなりかい</t>
  </si>
  <si>
    <t>立命館大学</t>
    <rPh sb="0" eb="3">
      <t>リツメイカン</t>
    </rPh>
    <rPh sb="3" eb="5">
      <t>ダイガク</t>
    </rPh>
    <phoneticPr fontId="1"/>
  </si>
  <si>
    <t>西能　凌哉</t>
  </si>
  <si>
    <t>さいのうりょうや</t>
  </si>
  <si>
    <t>A073</t>
  </si>
  <si>
    <t>たかはらいくみ</t>
  </si>
  <si>
    <t>ありほりさおり</t>
  </si>
  <si>
    <t>難波　芽生</t>
  </si>
  <si>
    <t>なんばめい</t>
  </si>
  <si>
    <t>おくのともの</t>
  </si>
  <si>
    <t>みはらともき</t>
  </si>
  <si>
    <t>かくたるい</t>
  </si>
  <si>
    <t>いそがいゆうせい</t>
  </si>
  <si>
    <t>こばやしじゅり</t>
  </si>
  <si>
    <t>円光寺俊介</t>
  </si>
  <si>
    <t>えんこうじしゅんすけ</t>
  </si>
  <si>
    <t>氏家珠算学院</t>
  </si>
  <si>
    <t>A072</t>
  </si>
  <si>
    <t>しょうじえま</t>
  </si>
  <si>
    <t>しのはらけんた</t>
  </si>
  <si>
    <t>小林　友愛</t>
  </si>
  <si>
    <t>こばやしゆめ</t>
  </si>
  <si>
    <t>いのうえかんな</t>
  </si>
  <si>
    <t>あんどうなのは</t>
  </si>
  <si>
    <t>あんどうこはる</t>
  </si>
  <si>
    <t>はこだゆう</t>
  </si>
  <si>
    <t>F1A060</t>
  </si>
  <si>
    <t>渡邊　律希</t>
  </si>
  <si>
    <t>わたなべりつき</t>
  </si>
  <si>
    <t>F1A061</t>
  </si>
  <si>
    <t>藤田　悠司</t>
  </si>
  <si>
    <t>ふじたゆうじ</t>
  </si>
  <si>
    <t>F1B103</t>
  </si>
  <si>
    <t>黒坂　怜良</t>
  </si>
  <si>
    <t>くろさかれいら</t>
  </si>
  <si>
    <t>A074</t>
  </si>
  <si>
    <t>𠮷川　晴樹</t>
  </si>
  <si>
    <t>よしかわはるき</t>
  </si>
  <si>
    <t>奈良県</t>
  </si>
  <si>
    <t>𠮷川　大樹</t>
  </si>
  <si>
    <t>森本　晟仁</t>
  </si>
  <si>
    <t>もりもとあきひと</t>
  </si>
  <si>
    <t>𠮷川　祐樹</t>
  </si>
  <si>
    <t>F1A062</t>
  </si>
  <si>
    <t>澤　亜璃沙</t>
  </si>
  <si>
    <t>さわありさ</t>
  </si>
  <si>
    <t>F1B104</t>
  </si>
  <si>
    <t>辻本　紗蘭</t>
  </si>
  <si>
    <t>つじもとさら</t>
  </si>
  <si>
    <t>F1C076</t>
  </si>
  <si>
    <t>猪ノ本将邦</t>
  </si>
  <si>
    <t>いのもとたすく</t>
  </si>
  <si>
    <t>F1D036</t>
  </si>
  <si>
    <t>皿屋　翔真</t>
  </si>
  <si>
    <t>さらやしょうま</t>
  </si>
  <si>
    <t>D152</t>
  </si>
  <si>
    <t>F1A063</t>
  </si>
  <si>
    <t>江戸　晴己</t>
  </si>
  <si>
    <t>えどはるき</t>
  </si>
  <si>
    <t>F1A064</t>
  </si>
  <si>
    <t>林　さくら</t>
  </si>
  <si>
    <t>はやしさくら</t>
  </si>
  <si>
    <t>F1A065</t>
  </si>
  <si>
    <t>花岡　　賢</t>
  </si>
  <si>
    <t>はなおかけん</t>
  </si>
  <si>
    <t>F1A066</t>
  </si>
  <si>
    <t>森本　真白</t>
  </si>
  <si>
    <t>もりもとましろ</t>
  </si>
  <si>
    <t>F1B105</t>
  </si>
  <si>
    <t>祖川　夏帆</t>
  </si>
  <si>
    <t>そがわかほ</t>
  </si>
  <si>
    <t>F1B106</t>
  </si>
  <si>
    <t>藤崎　直紀</t>
  </si>
  <si>
    <t>ふじさきなおき</t>
  </si>
  <si>
    <t>F1C077</t>
  </si>
  <si>
    <t>江口　陽康</t>
  </si>
  <si>
    <t>えぐちあきやす</t>
  </si>
  <si>
    <t>川波　結愛</t>
  </si>
  <si>
    <t>かわなみゆあ</t>
  </si>
  <si>
    <t>若竹珠算学園</t>
  </si>
  <si>
    <t>山口　智生</t>
  </si>
  <si>
    <t>やまぐちともき</t>
  </si>
  <si>
    <t>市山　奨真</t>
  </si>
  <si>
    <t>いちやましょうま</t>
  </si>
  <si>
    <t>副島　菜桜</t>
  </si>
  <si>
    <t>そえじまなお</t>
  </si>
  <si>
    <t>真栄喜そろばん教室</t>
  </si>
  <si>
    <t>山本　光輝</t>
  </si>
  <si>
    <t>やまもとひかる</t>
  </si>
  <si>
    <t>福島新大郎</t>
  </si>
  <si>
    <t>ふくしましんたろう</t>
  </si>
  <si>
    <t>佐賀県</t>
  </si>
  <si>
    <t>唐津珠算学院</t>
  </si>
  <si>
    <t>小野尾晟瑠</t>
  </si>
  <si>
    <t>おのおせいりゅう</t>
  </si>
  <si>
    <t>山浦　悠星</t>
  </si>
  <si>
    <t>やまうらゆうせい</t>
  </si>
  <si>
    <t>D156</t>
  </si>
  <si>
    <t>小林　千夏</t>
  </si>
  <si>
    <t>こばやしちなつ</t>
  </si>
  <si>
    <t>D157</t>
  </si>
  <si>
    <t>福井　昌美</t>
  </si>
  <si>
    <t>ふくいまさみ</t>
  </si>
  <si>
    <t>D158</t>
  </si>
  <si>
    <t>山本　藍加</t>
  </si>
  <si>
    <t>やまもとあいか</t>
  </si>
  <si>
    <t>D159</t>
  </si>
  <si>
    <t>石松　優一</t>
  </si>
  <si>
    <t>いしまつゆういち</t>
  </si>
  <si>
    <t>D160</t>
  </si>
  <si>
    <t>荻原　涼輔</t>
  </si>
  <si>
    <t>おぎはらりょうすけ</t>
  </si>
  <si>
    <t>D161</t>
  </si>
  <si>
    <t>真木　　心</t>
  </si>
  <si>
    <t>まきこころ</t>
  </si>
  <si>
    <t>D162</t>
  </si>
  <si>
    <t>福島　諒大</t>
  </si>
  <si>
    <t>ふくしまりょうだい</t>
  </si>
  <si>
    <t>後藤　智衣</t>
  </si>
  <si>
    <t>ごとうちえ</t>
  </si>
  <si>
    <t>F1A067</t>
  </si>
  <si>
    <t>舩越　伊織</t>
  </si>
  <si>
    <t>ふなこしいおり</t>
  </si>
  <si>
    <t>F1A068</t>
  </si>
  <si>
    <t>溝渕ななみ</t>
  </si>
  <si>
    <t>みぞぶちななみ</t>
  </si>
  <si>
    <t>F1B107</t>
  </si>
  <si>
    <t>福井　泰貴</t>
  </si>
  <si>
    <t>ふくいたいき</t>
  </si>
  <si>
    <t>F1B108</t>
  </si>
  <si>
    <t>佐々木　涼</t>
  </si>
  <si>
    <t>ささきりょう</t>
  </si>
  <si>
    <t>F1B109</t>
  </si>
  <si>
    <t>園田　大翔</t>
  </si>
  <si>
    <t>そのだやまと</t>
  </si>
  <si>
    <t>F1B110</t>
  </si>
  <si>
    <t>秀島　　聡</t>
  </si>
  <si>
    <t>ひでしまさとし</t>
  </si>
  <si>
    <t>F1B111</t>
  </si>
  <si>
    <t>村井さくら</t>
  </si>
  <si>
    <t>むらいさくら</t>
  </si>
  <si>
    <t>F1C079</t>
  </si>
  <si>
    <t>舩越　千彰</t>
  </si>
  <si>
    <t>ふなこしちあき</t>
  </si>
  <si>
    <t>F1C080</t>
  </si>
  <si>
    <t>日高　蒼介</t>
  </si>
  <si>
    <t>ひだかそうすけ</t>
  </si>
  <si>
    <t>F1C081</t>
  </si>
  <si>
    <t>浜崎　由花</t>
  </si>
  <si>
    <t>はまさきゆいか</t>
  </si>
  <si>
    <t>F1D037</t>
  </si>
  <si>
    <t>川波　愛莉</t>
  </si>
  <si>
    <t>かわなみあいり</t>
  </si>
  <si>
    <t>F1D038</t>
  </si>
  <si>
    <t>稲永　竜也</t>
  </si>
  <si>
    <t>いねながたつや</t>
  </si>
  <si>
    <t>D153</t>
  </si>
  <si>
    <t>たむらりょうか</t>
  </si>
  <si>
    <t>D154</t>
  </si>
  <si>
    <t>D155</t>
  </si>
  <si>
    <t>りゅうはるたろう</t>
  </si>
  <si>
    <t>F1C078</t>
  </si>
  <si>
    <t>内野　美羽</t>
  </si>
  <si>
    <t>うちのみう</t>
  </si>
  <si>
    <t>F1B112</t>
  </si>
  <si>
    <t>藤岡　美帆</t>
  </si>
  <si>
    <t>ふじおかみほ</t>
  </si>
  <si>
    <t>双葉そろばん教室</t>
  </si>
  <si>
    <t>F1B113</t>
  </si>
  <si>
    <t>田中亜耶乃</t>
  </si>
  <si>
    <t>たなかあやの</t>
  </si>
  <si>
    <t>F1B114</t>
  </si>
  <si>
    <t>古村　夏蓮</t>
  </si>
  <si>
    <t>ふるむらかれん</t>
  </si>
  <si>
    <t>F1D039</t>
  </si>
  <si>
    <t>中村　楓珈</t>
  </si>
  <si>
    <t>なかむらふうか</t>
  </si>
  <si>
    <t>A076</t>
  </si>
  <si>
    <t>喜友名朝暖</t>
  </si>
  <si>
    <t>きゅうなあさひ</t>
  </si>
  <si>
    <t>外間そろばんスクール</t>
  </si>
  <si>
    <t>本木　陽斗</t>
  </si>
  <si>
    <t>もときはると</t>
  </si>
  <si>
    <t>諸見里美来</t>
  </si>
  <si>
    <t>もろみざとみらい</t>
  </si>
  <si>
    <t>新里　飛宙</t>
  </si>
  <si>
    <t>しんざとひそら</t>
  </si>
  <si>
    <t>比嘉　良綺</t>
  </si>
  <si>
    <t>ひがりき</t>
  </si>
  <si>
    <t>照屋　真穂</t>
  </si>
  <si>
    <t>てるやまほ</t>
  </si>
  <si>
    <t>大城向夏花</t>
  </si>
  <si>
    <t>おおしろひまり</t>
  </si>
  <si>
    <t>金城　　凛</t>
  </si>
  <si>
    <t>きんじょうりのん</t>
  </si>
  <si>
    <t>C195</t>
  </si>
  <si>
    <t>本木　琉輝</t>
  </si>
  <si>
    <t>もときりゅうき</t>
  </si>
  <si>
    <t>F1A069</t>
  </si>
  <si>
    <t>大城　秀仁</t>
  </si>
  <si>
    <t>おおしろひでと</t>
  </si>
  <si>
    <t>F1B115</t>
  </si>
  <si>
    <t>大濵ゆかり</t>
  </si>
  <si>
    <t>おおはまゆかり</t>
  </si>
  <si>
    <t>F1B116</t>
  </si>
  <si>
    <t>城間　統悟</t>
  </si>
  <si>
    <t>しろまとうご</t>
  </si>
  <si>
    <t>F1B117</t>
  </si>
  <si>
    <t>谷口　来夢</t>
  </si>
  <si>
    <t>たにぐちらいむ</t>
  </si>
  <si>
    <t>F1C082</t>
  </si>
  <si>
    <t>上江洲直弘</t>
  </si>
  <si>
    <t>うえずなおひろ</t>
  </si>
  <si>
    <t>F1C083</t>
  </si>
  <si>
    <t>島添　　将</t>
  </si>
  <si>
    <t>しまぞえたすく</t>
  </si>
  <si>
    <t>A077</t>
  </si>
  <si>
    <t>いしづかいつき</t>
  </si>
  <si>
    <t>A078</t>
  </si>
  <si>
    <t>いしづかふうや</t>
  </si>
  <si>
    <t>A079</t>
  </si>
  <si>
    <t>おおしろれんか</t>
  </si>
  <si>
    <t>喜友名　慶</t>
  </si>
  <si>
    <t>きゆなけい</t>
  </si>
  <si>
    <t>おおのこはるこ</t>
  </si>
  <si>
    <t>C196</t>
  </si>
  <si>
    <t>あらかきゆいな</t>
  </si>
  <si>
    <t>C197</t>
  </si>
  <si>
    <t>宮城　穂花</t>
  </si>
  <si>
    <t>みやぎほのか</t>
  </si>
  <si>
    <t>C198</t>
  </si>
  <si>
    <t>さかもとめい</t>
  </si>
  <si>
    <t>C199</t>
  </si>
  <si>
    <t>宮城　吏杏</t>
  </si>
  <si>
    <t>みやぎりぃあ</t>
  </si>
  <si>
    <t>C200</t>
  </si>
  <si>
    <t>石塚　瑠哉</t>
  </si>
  <si>
    <t>いしづかるか</t>
  </si>
  <si>
    <t>D167</t>
  </si>
  <si>
    <t>F1A070</t>
  </si>
  <si>
    <t>宮里　優成</t>
  </si>
  <si>
    <t>みやざとゆうせい</t>
  </si>
  <si>
    <t>F1A071</t>
  </si>
  <si>
    <t>吉田　悠真</t>
  </si>
  <si>
    <t>よしだはるま</t>
  </si>
  <si>
    <t>F1B118</t>
  </si>
  <si>
    <t>新城　琴望</t>
  </si>
  <si>
    <t>しんじょうことの</t>
  </si>
  <si>
    <t>F1C084</t>
  </si>
  <si>
    <t>宮城　吏芙</t>
  </si>
  <si>
    <t>みやぎりぃふ</t>
  </si>
  <si>
    <t>てるやたいせい</t>
  </si>
  <si>
    <t>C201</t>
  </si>
  <si>
    <t>やまざとひな</t>
  </si>
  <si>
    <t>C202</t>
  </si>
  <si>
    <t>てるやけいすけ</t>
  </si>
  <si>
    <t>C203</t>
  </si>
  <si>
    <t>しまななみ</t>
  </si>
  <si>
    <t>本永　理来</t>
  </si>
  <si>
    <t>もとながりく</t>
  </si>
  <si>
    <t>ぐしかわ珠算教室</t>
  </si>
  <si>
    <t>仲地　　輝</t>
  </si>
  <si>
    <t>なかちひかる</t>
  </si>
  <si>
    <t>D163</t>
  </si>
  <si>
    <t>嘉陽　宗麿</t>
  </si>
  <si>
    <t>かようそうま</t>
  </si>
  <si>
    <t>D164</t>
  </si>
  <si>
    <t>宜名眞幸大</t>
  </si>
  <si>
    <t>ぎなまこうた</t>
  </si>
  <si>
    <t>D165</t>
  </si>
  <si>
    <t>山内　　颯</t>
  </si>
  <si>
    <t>やまうちはやて</t>
  </si>
  <si>
    <t>D166</t>
  </si>
  <si>
    <t>高江洲誠人</t>
  </si>
  <si>
    <t>たかえすせいと</t>
  </si>
  <si>
    <t>F1D040</t>
  </si>
  <si>
    <t>島袋真珠子</t>
  </si>
  <si>
    <t>しまぶくろまみこ</t>
  </si>
  <si>
    <t>F1D041</t>
  </si>
  <si>
    <t>瑞慶覧　昊</t>
  </si>
  <si>
    <t>ずけらんこう</t>
  </si>
  <si>
    <t>A888</t>
  </si>
  <si>
    <t>大谷　翔平</t>
    <rPh sb="0" eb="2">
      <t>オオタニ</t>
    </rPh>
    <rPh sb="3" eb="5">
      <t>ショウヘイ</t>
    </rPh>
    <phoneticPr fontId="1"/>
  </si>
  <si>
    <t>おおたにしょうへい</t>
  </si>
  <si>
    <t>岩手県</t>
    <rPh sb="0" eb="3">
      <t>イワテケン</t>
    </rPh>
    <phoneticPr fontId="2"/>
  </si>
  <si>
    <t>野球</t>
    <rPh sb="0" eb="2">
      <t>ヤキュウ</t>
    </rPh>
    <phoneticPr fontId="2"/>
  </si>
  <si>
    <t>B888</t>
  </si>
  <si>
    <t>羽生　結弦</t>
    <rPh sb="0" eb="2">
      <t>ハブ</t>
    </rPh>
    <rPh sb="3" eb="5">
      <t>ユヅル</t>
    </rPh>
    <phoneticPr fontId="1"/>
  </si>
  <si>
    <t>はにゅうゆずる</t>
  </si>
  <si>
    <t>宮城県</t>
    <rPh sb="0" eb="3">
      <t>ミヤギケン</t>
    </rPh>
    <phoneticPr fontId="2"/>
  </si>
  <si>
    <t>フィギュアスケート</t>
  </si>
  <si>
    <t>F1C888</t>
  </si>
  <si>
    <t>大坂なおみ</t>
  </si>
  <si>
    <t>おおさかなおみ</t>
  </si>
  <si>
    <t>フロリダ州</t>
    <rPh sb="4" eb="5">
      <t>シュウ</t>
    </rPh>
    <phoneticPr fontId="2"/>
  </si>
  <si>
    <t>テニス</t>
  </si>
  <si>
    <t>D888</t>
  </si>
  <si>
    <t>錦織　　圭</t>
    <rPh sb="0" eb="2">
      <t>ニシキオリ</t>
    </rPh>
    <rPh sb="4" eb="5">
      <t>ケイ</t>
    </rPh>
    <phoneticPr fontId="1"/>
  </si>
  <si>
    <t>にしこりけい</t>
  </si>
  <si>
    <t>島根県</t>
    <rPh sb="0" eb="3">
      <t>シマネケン</t>
    </rPh>
    <phoneticPr fontId="2"/>
  </si>
  <si>
    <t>31才</t>
    <rPh sb="2" eb="3">
      <t>サイ</t>
    </rPh>
    <phoneticPr fontId="2"/>
  </si>
  <si>
    <t>F1E888</t>
  </si>
  <si>
    <t>桃田　賢斗</t>
    <rPh sb="0" eb="2">
      <t>モモタ</t>
    </rPh>
    <rPh sb="3" eb="5">
      <t>ケント</t>
    </rPh>
    <phoneticPr fontId="1"/>
  </si>
  <si>
    <t>ももたけんと</t>
  </si>
  <si>
    <t>香川県</t>
    <rPh sb="0" eb="3">
      <t>カガワケン</t>
    </rPh>
    <phoneticPr fontId="2"/>
  </si>
  <si>
    <t>バドミントン</t>
  </si>
  <si>
    <t>27才</t>
    <rPh sb="2" eb="3">
      <t>サイ</t>
    </rPh>
    <phoneticPr fontId="2"/>
  </si>
  <si>
    <t>A012</t>
    <phoneticPr fontId="1"/>
  </si>
  <si>
    <t>（中１・福岡県）</t>
  </si>
  <si>
    <t>真栄喜</t>
  </si>
  <si>
    <t>（中２・埼玉県）</t>
  </si>
  <si>
    <t>（中２・青森県）</t>
  </si>
  <si>
    <t>（中１・千葉県）</t>
  </si>
  <si>
    <t>（中１・埼玉県）</t>
  </si>
  <si>
    <t>（中１・北海道）</t>
  </si>
  <si>
    <t>KTSJ</t>
  </si>
  <si>
    <t>（中１・新潟県）</t>
  </si>
  <si>
    <t>（中１・愛知県）</t>
  </si>
  <si>
    <t>（中３・神奈川県）</t>
  </si>
  <si>
    <t>かんば</t>
  </si>
  <si>
    <t>（中２・千葉県）</t>
  </si>
  <si>
    <t>（中１・青森県）</t>
  </si>
  <si>
    <t>（中３・千葉県）</t>
  </si>
  <si>
    <t>（小２・神奈川県）</t>
  </si>
  <si>
    <t>9番10番11番</t>
  </si>
  <si>
    <t>（小２・宮城県）</t>
  </si>
  <si>
    <t>8番9番10番</t>
  </si>
  <si>
    <t>（小２・徳島県）</t>
  </si>
  <si>
    <t>4番6番7番</t>
  </si>
  <si>
    <t>２位</t>
  </si>
  <si>
    <t>9番11番12番</t>
  </si>
  <si>
    <t>（小２・東京都）</t>
  </si>
  <si>
    <t>6番7番8番</t>
  </si>
  <si>
    <t>３位</t>
  </si>
  <si>
    <t>（小２・沖縄県）</t>
  </si>
  <si>
    <t>10番11番12番</t>
  </si>
  <si>
    <t>（小２・富山県）</t>
  </si>
  <si>
    <t>11番12番13番</t>
  </si>
  <si>
    <t>8番10番11番</t>
  </si>
  <si>
    <t>（小２・千葉県）</t>
  </si>
  <si>
    <t>外間</t>
  </si>
  <si>
    <t>４位</t>
  </si>
  <si>
    <t>二上小</t>
  </si>
  <si>
    <t>11番12番14番</t>
  </si>
  <si>
    <t>10番11番13番</t>
  </si>
  <si>
    <t>（小２・茨城県）</t>
  </si>
  <si>
    <t>５位</t>
  </si>
  <si>
    <t>（小１・沖縄県）</t>
  </si>
  <si>
    <t>12番13番14番</t>
  </si>
  <si>
    <t>（小１・千葉県）</t>
  </si>
  <si>
    <t>（小１・北海道）</t>
  </si>
  <si>
    <t>（小２・群馬県）</t>
  </si>
  <si>
    <t>６位</t>
  </si>
  <si>
    <t>橋本</t>
  </si>
  <si>
    <t>12番13番15番</t>
  </si>
  <si>
    <t>７位</t>
  </si>
  <si>
    <t>11番14番15番</t>
  </si>
  <si>
    <t>８位</t>
  </si>
  <si>
    <t>（小１・東京都）</t>
  </si>
  <si>
    <t>11番13番14番</t>
  </si>
  <si>
    <t>12番14番15番</t>
  </si>
  <si>
    <t>（年長・東京都）</t>
  </si>
  <si>
    <t>さんらく</t>
  </si>
  <si>
    <t>（年長・大阪府）</t>
  </si>
  <si>
    <t>９位</t>
  </si>
  <si>
    <t>13番14番15番</t>
  </si>
  <si>
    <t>10位</t>
  </si>
  <si>
    <t>（小２・埼玉県）</t>
  </si>
  <si>
    <t>14番15番</t>
  </si>
  <si>
    <t>11位</t>
  </si>
  <si>
    <t>（小１・愛知県）</t>
  </si>
  <si>
    <t>10番12番13番</t>
  </si>
  <si>
    <t>13番14番</t>
  </si>
  <si>
    <t>（小１・山形県）</t>
  </si>
  <si>
    <t>12位</t>
  </si>
  <si>
    <t>（小１・秋田県）</t>
  </si>
  <si>
    <t>13番15番</t>
  </si>
  <si>
    <t>14位</t>
  </si>
  <si>
    <t>（小２・愛知県）</t>
  </si>
  <si>
    <t>15位</t>
  </si>
  <si>
    <t>16位</t>
  </si>
  <si>
    <t>14番</t>
  </si>
  <si>
    <t>（小２・北海道）</t>
  </si>
  <si>
    <t>（年長・沖縄県）</t>
  </si>
  <si>
    <t>18位</t>
  </si>
  <si>
    <t>13番</t>
  </si>
  <si>
    <t>ピコ</t>
  </si>
  <si>
    <t>20位</t>
  </si>
  <si>
    <t>15番</t>
  </si>
  <si>
    <t>21位</t>
  </si>
  <si>
    <t>（小１・福岡県）</t>
  </si>
  <si>
    <t>わかたけ</t>
  </si>
  <si>
    <t>（小１・兵庫県）</t>
  </si>
  <si>
    <t>25位</t>
  </si>
  <si>
    <t>26位</t>
  </si>
  <si>
    <t>27位</t>
  </si>
  <si>
    <t>（小２・奈良県）</t>
  </si>
  <si>
    <t>Nexus</t>
  </si>
  <si>
    <t>28位</t>
  </si>
  <si>
    <t>（小１・宮城県）</t>
  </si>
  <si>
    <t>（小２・福岡県）</t>
  </si>
  <si>
    <t>（小２・兵庫県）</t>
  </si>
  <si>
    <t>（小１・埼玉県）</t>
  </si>
  <si>
    <t>（小１・神奈川県）</t>
  </si>
  <si>
    <t>KG</t>
  </si>
  <si>
    <t>小学２年生以下の部</t>
    <rPh sb="0" eb="2">
      <t>ショウガク</t>
    </rPh>
    <rPh sb="3" eb="7">
      <t>ネンセイイカ</t>
    </rPh>
    <rPh sb="8" eb="9">
      <t>ブ</t>
    </rPh>
    <phoneticPr fontId="15"/>
  </si>
  <si>
    <t>（小３・沖縄県）</t>
  </si>
  <si>
    <t>屋比久</t>
  </si>
  <si>
    <t>7番8番9番</t>
  </si>
  <si>
    <t>（小４・富山県）</t>
  </si>
  <si>
    <t>（小４・千葉県）</t>
  </si>
  <si>
    <t>6番7番9番</t>
  </si>
  <si>
    <t>（小３・千葉県）</t>
  </si>
  <si>
    <t>5番7番8番</t>
  </si>
  <si>
    <t>（小４・秋田県）</t>
  </si>
  <si>
    <t>（小３・東京都）</t>
  </si>
  <si>
    <t>（小４・沖縄県）</t>
  </si>
  <si>
    <t>6番8番9番</t>
  </si>
  <si>
    <t>9番10番12番</t>
  </si>
  <si>
    <t>（小４・東京都）</t>
  </si>
  <si>
    <t>（小４・北海道）</t>
  </si>
  <si>
    <t>4番8番10番</t>
  </si>
  <si>
    <t>（小３・兵庫県）</t>
  </si>
  <si>
    <t>7番9番10番</t>
  </si>
  <si>
    <t>ぐしかわ</t>
  </si>
  <si>
    <t>8番9番11番</t>
  </si>
  <si>
    <t>（小４・埼玉県）</t>
  </si>
  <si>
    <t>7番10番11番</t>
  </si>
  <si>
    <t>8番11番12番</t>
  </si>
  <si>
    <t>（小４・神奈川県）</t>
  </si>
  <si>
    <t>7番9番12番</t>
  </si>
  <si>
    <t>13位</t>
  </si>
  <si>
    <t>（小３・茨城県）</t>
  </si>
  <si>
    <t>（小３・埼玉県）</t>
  </si>
  <si>
    <t>10番12番14番</t>
  </si>
  <si>
    <t>（小３・愛知県）</t>
  </si>
  <si>
    <t>8番10番13番</t>
  </si>
  <si>
    <t>（小３・京都府）</t>
  </si>
  <si>
    <t>アイ</t>
  </si>
  <si>
    <t>10番13番14番</t>
  </si>
  <si>
    <t>17位</t>
  </si>
  <si>
    <t>19位</t>
  </si>
  <si>
    <t>（小３・岐阜県）</t>
  </si>
  <si>
    <t>（小４・福岡県）</t>
  </si>
  <si>
    <t>（小４・愛知県）</t>
  </si>
  <si>
    <t>9番12番13番</t>
  </si>
  <si>
    <t>22位</t>
  </si>
  <si>
    <t>23位</t>
  </si>
  <si>
    <t>（小４・岐阜県）</t>
  </si>
  <si>
    <t>スラソロ</t>
  </si>
  <si>
    <t>（小３・長野県）</t>
  </si>
  <si>
    <t>（小３・大阪府）</t>
  </si>
  <si>
    <t>（小４・群馬県）</t>
  </si>
  <si>
    <t>（小３・秋田県）</t>
  </si>
  <si>
    <t>大場</t>
  </si>
  <si>
    <t>29位</t>
  </si>
  <si>
    <t>（小４・兵庫県）</t>
  </si>
  <si>
    <t>（小３・神奈川県）</t>
  </si>
  <si>
    <t>（小５・長野県）</t>
  </si>
  <si>
    <t>（小５・埼玉県）</t>
  </si>
  <si>
    <t>3番4番6番</t>
  </si>
  <si>
    <t>（小６・埼玉県）</t>
  </si>
  <si>
    <t>1番2番6番</t>
  </si>
  <si>
    <t>（小５・千葉県）</t>
  </si>
  <si>
    <t>3番6番7番</t>
  </si>
  <si>
    <t>（小５・秋田県）</t>
  </si>
  <si>
    <t>（小５・東京都）</t>
  </si>
  <si>
    <t>4番6番8番</t>
  </si>
  <si>
    <t>（小６・千葉県）</t>
  </si>
  <si>
    <t>（小６・新潟県）</t>
  </si>
  <si>
    <t>（小６・大阪府）</t>
  </si>
  <si>
    <t>（小６・山形県）</t>
  </si>
  <si>
    <t>（小５・青森県）</t>
  </si>
  <si>
    <t>ニコニコ</t>
  </si>
  <si>
    <t>（小６・東京都）</t>
  </si>
  <si>
    <t>いしど式</t>
  </si>
  <si>
    <t>（小５・神奈川県）</t>
  </si>
  <si>
    <t>（小６・福岡県）</t>
  </si>
  <si>
    <t>6番8番10番</t>
  </si>
  <si>
    <t>（小５・北海道）</t>
  </si>
  <si>
    <t>6番7番10番</t>
  </si>
  <si>
    <t>6番9番10番</t>
  </si>
  <si>
    <t>（小６・愛知県）</t>
  </si>
  <si>
    <t>（小６・青森県）</t>
  </si>
  <si>
    <t>（小６・群馬県）</t>
  </si>
  <si>
    <t>泉名和</t>
  </si>
  <si>
    <t>（小５・徳島県）</t>
  </si>
  <si>
    <t>（小６・兵庫県）</t>
  </si>
  <si>
    <t>9番10番13番</t>
  </si>
  <si>
    <t>鵜飼速算</t>
  </si>
  <si>
    <t>6番10番12番</t>
  </si>
  <si>
    <t>7番11番12番</t>
  </si>
  <si>
    <t>（小６・石川県）</t>
  </si>
  <si>
    <t>（小６・茨城県）</t>
  </si>
  <si>
    <t>（小５・沖縄県）</t>
  </si>
  <si>
    <t>（小５・茨城県）</t>
  </si>
  <si>
    <t>おおもり</t>
  </si>
  <si>
    <t>24位</t>
  </si>
  <si>
    <t>（小５・奈良県）</t>
  </si>
  <si>
    <t>9番11番13番</t>
  </si>
  <si>
    <t>30位</t>
  </si>
  <si>
    <t>（小６・沖縄県）</t>
  </si>
  <si>
    <t>（小５・愛知県）</t>
  </si>
  <si>
    <t>（中２・東京都）</t>
  </si>
  <si>
    <t>4番5番6番</t>
  </si>
  <si>
    <t>（中１・宮城県）</t>
  </si>
  <si>
    <t>（中１・栃木県）</t>
  </si>
  <si>
    <t>2番3番5番</t>
  </si>
  <si>
    <t>（中１・沖縄県）</t>
  </si>
  <si>
    <t>（中３・徳島県）</t>
  </si>
  <si>
    <t>3番4番5番</t>
  </si>
  <si>
    <t>5番6番8番</t>
  </si>
  <si>
    <t>（中２・神奈川県）</t>
  </si>
  <si>
    <t>3番7番8番</t>
  </si>
  <si>
    <t>（中１・東京都）</t>
  </si>
  <si>
    <t>（中３・埼玉県）</t>
  </si>
  <si>
    <t>4番7番8番</t>
  </si>
  <si>
    <t>（中１・徳島県）</t>
  </si>
  <si>
    <t>（中２・福島県）</t>
  </si>
  <si>
    <t>（中３・新潟県）</t>
  </si>
  <si>
    <t>（中３・石川県）</t>
  </si>
  <si>
    <t>（中３・東京都）</t>
  </si>
  <si>
    <t>鷺宮</t>
  </si>
  <si>
    <t>（中３・沖縄県）</t>
  </si>
  <si>
    <t>（中２・富山県）</t>
  </si>
  <si>
    <t>7番8番10番</t>
  </si>
  <si>
    <t>（中３・京都府）</t>
  </si>
  <si>
    <t>（中２・兵庫県）</t>
  </si>
  <si>
    <t>（中２・新潟県）</t>
  </si>
  <si>
    <t>（中２・秋田県）</t>
  </si>
  <si>
    <t>（中１・石川県）</t>
  </si>
  <si>
    <t>7番8番11番</t>
  </si>
  <si>
    <t>（中３・愛知県）</t>
  </si>
  <si>
    <t>二子玉川</t>
  </si>
  <si>
    <t>夢限</t>
  </si>
  <si>
    <t>（中２・沖縄県）</t>
  </si>
  <si>
    <t>（中２・愛知県）</t>
  </si>
  <si>
    <t>（中１・群馬県）</t>
  </si>
  <si>
    <t>うさぎ</t>
  </si>
  <si>
    <t>（中２・奈良県）</t>
  </si>
  <si>
    <t>（中１・富山県）</t>
  </si>
  <si>
    <t>（26才・北海道）</t>
  </si>
  <si>
    <t>1番2番3番</t>
  </si>
  <si>
    <t>（31才・千葉県）</t>
  </si>
  <si>
    <t>1番3番4番</t>
  </si>
  <si>
    <t>（26才・千葉県）</t>
  </si>
  <si>
    <t>（高１・埼玉県）</t>
  </si>
  <si>
    <t>5番6番7番</t>
  </si>
  <si>
    <t>（28才・埼玉県）</t>
  </si>
  <si>
    <t>（大２・兵庫県）</t>
  </si>
  <si>
    <t>1番3番5番</t>
  </si>
  <si>
    <t>（大３・埼玉県）</t>
  </si>
  <si>
    <t>1番2番4番</t>
  </si>
  <si>
    <t>（大４・三重県）</t>
  </si>
  <si>
    <t>（高２・栃木県）</t>
  </si>
  <si>
    <t>1番2番5番</t>
  </si>
  <si>
    <t>（高１・長野県）</t>
  </si>
  <si>
    <t>2番4番5番</t>
  </si>
  <si>
    <t>（大２・青森県）</t>
  </si>
  <si>
    <t>（大１・兵庫県）</t>
  </si>
  <si>
    <t>（32才・千葉県）</t>
  </si>
  <si>
    <t>（23才・東京都）</t>
  </si>
  <si>
    <t>（47才・北海道）</t>
  </si>
  <si>
    <t>3番5番6番</t>
  </si>
  <si>
    <t>（高１・富山県）</t>
  </si>
  <si>
    <t>（大４・東京都）</t>
  </si>
  <si>
    <t>2番4番7番</t>
  </si>
  <si>
    <t>（大２・東京都）</t>
  </si>
  <si>
    <t>2番6番7番</t>
  </si>
  <si>
    <t>（大１・千葉県）</t>
  </si>
  <si>
    <t>（大２・大阪府）</t>
  </si>
  <si>
    <t>（高１・千葉県）</t>
  </si>
  <si>
    <t>（高１・兵庫県）</t>
  </si>
  <si>
    <t>（高２・沖縄県）</t>
  </si>
  <si>
    <t>（高３・北海道）</t>
  </si>
  <si>
    <t>（高２・京都府）</t>
  </si>
  <si>
    <t>（大１・東京都）</t>
  </si>
  <si>
    <t>（高２・大阪府）</t>
  </si>
  <si>
    <t>（大３・東京都）</t>
  </si>
  <si>
    <t>東大</t>
  </si>
  <si>
    <t>（大４・千葉県）</t>
  </si>
  <si>
    <t>（高３・青森県）</t>
  </si>
  <si>
    <t>（大３・千葉県）</t>
  </si>
  <si>
    <t>（高２・千葉県）</t>
  </si>
  <si>
    <t>4番7番9番</t>
  </si>
  <si>
    <t>（高１・東京都）</t>
  </si>
  <si>
    <t>（高３・愛知県）</t>
  </si>
  <si>
    <t>（24才・埼玉県）</t>
  </si>
  <si>
    <t>（35才・富山県）</t>
  </si>
  <si>
    <t>（大３・大阪府）</t>
  </si>
  <si>
    <t>3番8番9番</t>
  </si>
  <si>
    <t>4番8番9番</t>
  </si>
  <si>
    <t>（高２・群馬県）</t>
  </si>
  <si>
    <t>（高２・埼玉県）</t>
  </si>
  <si>
    <t>（高２・愛知県）</t>
  </si>
  <si>
    <t>（25才・大阪府）</t>
  </si>
  <si>
    <t>（49才・神奈川県）</t>
  </si>
  <si>
    <t>（高２・兵庫県）</t>
  </si>
  <si>
    <t>（高２・滋賀県）</t>
  </si>
  <si>
    <t>大平</t>
  </si>
  <si>
    <t>（31才・茨城県）</t>
  </si>
  <si>
    <t>（50才・福島県）</t>
  </si>
  <si>
    <t>（高２・東京都）</t>
  </si>
  <si>
    <t>（22才・千葉県）</t>
  </si>
  <si>
    <t>（高２・青森県）</t>
  </si>
  <si>
    <t>氏家</t>
  </si>
  <si>
    <t>（大２・京都府）</t>
  </si>
  <si>
    <t>立命館大学</t>
  </si>
  <si>
    <t>立命館</t>
  </si>
  <si>
    <t>（28才・兵庫県）</t>
  </si>
  <si>
    <t>（24才・千葉県）</t>
  </si>
  <si>
    <t>（33才・北海道）</t>
  </si>
  <si>
    <t>（高１・茨城県）</t>
  </si>
  <si>
    <t>（大４・北海道）</t>
  </si>
  <si>
    <t>３５名</t>
    <rPh sb="2" eb="3">
      <t>メイ</t>
    </rPh>
    <phoneticPr fontId="1"/>
  </si>
  <si>
    <t>金本　大夢</t>
    <rPh sb="0" eb="2">
      <t>カネモト</t>
    </rPh>
    <rPh sb="3" eb="4">
      <t>オオ</t>
    </rPh>
    <rPh sb="4" eb="5">
      <t>ユメ</t>
    </rPh>
    <phoneticPr fontId="1"/>
  </si>
  <si>
    <t>（大２・大阪府）</t>
    <rPh sb="1" eb="2">
      <t>ダイ</t>
    </rPh>
    <rPh sb="4" eb="7">
      <t>オオサカフ</t>
    </rPh>
    <phoneticPr fontId="1"/>
  </si>
  <si>
    <t>星の郷総合教室</t>
    <rPh sb="0" eb="1">
      <t>ホシ</t>
    </rPh>
    <rPh sb="2" eb="3">
      <t>サト</t>
    </rPh>
    <rPh sb="3" eb="7">
      <t>ソウゴウキョウシツ</t>
    </rPh>
    <phoneticPr fontId="1"/>
  </si>
  <si>
    <t>（小５・埼玉県）</t>
    <rPh sb="1" eb="2">
      <t>ショウ</t>
    </rPh>
    <rPh sb="4" eb="7">
      <t>サイタマケン</t>
    </rPh>
    <phoneticPr fontId="1"/>
  </si>
  <si>
    <t>■フラッシュ暗算日本一</t>
    <rPh sb="6" eb="8">
      <t>アンザン</t>
    </rPh>
    <rPh sb="8" eb="11">
      <t>ニホンイチ</t>
    </rPh>
    <phoneticPr fontId="15"/>
  </si>
  <si>
    <t>■読上算日本一</t>
    <phoneticPr fontId="15"/>
  </si>
  <si>
    <t>■英語読上算日本一</t>
    <phoneticPr fontId="15"/>
  </si>
  <si>
    <t>■読上暗算日本一</t>
    <rPh sb="1" eb="2">
      <t>ヨ</t>
    </rPh>
    <rPh sb="2" eb="3">
      <t>ウエ</t>
    </rPh>
    <phoneticPr fontId="15"/>
  </si>
  <si>
    <t>（31才・千葉県）</t>
    <rPh sb="3" eb="4">
      <t>サイ</t>
    </rPh>
    <rPh sb="5" eb="7">
      <t>チバ</t>
    </rPh>
    <rPh sb="7" eb="8">
      <t>ケン</t>
    </rPh>
    <phoneticPr fontId="1"/>
  </si>
  <si>
    <t>けいさんぎのう</t>
    <phoneticPr fontId="1"/>
  </si>
  <si>
    <t>５,２０６点</t>
    <rPh sb="5" eb="6">
      <t>テン</t>
    </rPh>
    <phoneticPr fontId="1"/>
  </si>
  <si>
    <t>2位</t>
  </si>
  <si>
    <t>3位</t>
  </si>
  <si>
    <t>4位</t>
  </si>
  <si>
    <t>5位</t>
  </si>
  <si>
    <t>6位</t>
  </si>
  <si>
    <t>7位</t>
  </si>
  <si>
    <t>9位</t>
  </si>
  <si>
    <t>31位</t>
  </si>
  <si>
    <t>33位</t>
  </si>
  <si>
    <t>34位</t>
  </si>
  <si>
    <t>37位</t>
  </si>
  <si>
    <t>（年中・千葉県）</t>
  </si>
  <si>
    <t>（年長・千葉県）</t>
  </si>
  <si>
    <t>（小１・大阪府）</t>
  </si>
  <si>
    <t>（小２・大阪府）</t>
  </si>
  <si>
    <t>（年長・埼玉県）</t>
  </si>
  <si>
    <t>（年長・愛知県）</t>
  </si>
  <si>
    <t>35位</t>
  </si>
  <si>
    <t>36位</t>
  </si>
  <si>
    <t>40位</t>
  </si>
  <si>
    <t>41位</t>
  </si>
  <si>
    <t>43位</t>
  </si>
  <si>
    <t>46位</t>
  </si>
  <si>
    <t>47位</t>
  </si>
  <si>
    <t>52位</t>
  </si>
  <si>
    <t>55位</t>
  </si>
  <si>
    <t>59位</t>
  </si>
  <si>
    <t>61位</t>
  </si>
  <si>
    <t>（小４・青森県）</t>
  </si>
  <si>
    <t>63位</t>
  </si>
  <si>
    <t>67位</t>
  </si>
  <si>
    <t>（小３・山形県）</t>
  </si>
  <si>
    <t>73位</t>
  </si>
  <si>
    <t>75位</t>
  </si>
  <si>
    <t>78位</t>
  </si>
  <si>
    <t>82位</t>
  </si>
  <si>
    <t>（小４・山形県）</t>
  </si>
  <si>
    <t>86位</t>
  </si>
  <si>
    <t>87位</t>
  </si>
  <si>
    <t>93位</t>
  </si>
  <si>
    <t>96位</t>
  </si>
  <si>
    <t>（小３・群馬県）</t>
  </si>
  <si>
    <t>100位</t>
  </si>
  <si>
    <t>101位</t>
  </si>
  <si>
    <t>104位</t>
  </si>
  <si>
    <t>105位</t>
  </si>
  <si>
    <t>108位</t>
  </si>
  <si>
    <t>（小４・茨城県）</t>
  </si>
  <si>
    <t>112位</t>
  </si>
  <si>
    <t>（小４・大阪府）</t>
  </si>
  <si>
    <t>114位</t>
  </si>
  <si>
    <t>116位</t>
  </si>
  <si>
    <t>117位</t>
  </si>
  <si>
    <t>118位</t>
  </si>
  <si>
    <t>122位</t>
  </si>
  <si>
    <t>123位</t>
  </si>
  <si>
    <t>（小４・新潟県）</t>
  </si>
  <si>
    <t>（小３・新潟県）</t>
  </si>
  <si>
    <t>125位</t>
  </si>
  <si>
    <t>126位</t>
  </si>
  <si>
    <t>（小６・奈良県）</t>
  </si>
  <si>
    <t>（小５・大阪府）</t>
  </si>
  <si>
    <t>32位</t>
  </si>
  <si>
    <t>38位</t>
  </si>
  <si>
    <t>45位</t>
  </si>
  <si>
    <t>48位</t>
  </si>
  <si>
    <t>56位</t>
  </si>
  <si>
    <t>58位</t>
  </si>
  <si>
    <t>60位</t>
  </si>
  <si>
    <t>64位</t>
  </si>
  <si>
    <t>65位</t>
  </si>
  <si>
    <t>（小６・北海道）</t>
  </si>
  <si>
    <t>70位</t>
  </si>
  <si>
    <t>（小６・富山県）</t>
  </si>
  <si>
    <t>77位</t>
  </si>
  <si>
    <t>85位</t>
  </si>
  <si>
    <t>（小６・神奈川県）</t>
  </si>
  <si>
    <t>88位</t>
  </si>
  <si>
    <t>（小５・兵庫県）</t>
  </si>
  <si>
    <t>91位</t>
  </si>
  <si>
    <t>92位</t>
  </si>
  <si>
    <t>94位</t>
  </si>
  <si>
    <t>98位</t>
  </si>
  <si>
    <t>103位</t>
  </si>
  <si>
    <t>（小６・長野県）</t>
  </si>
  <si>
    <t>110位</t>
  </si>
  <si>
    <t>（小６・佐賀県）</t>
  </si>
  <si>
    <t>（小５・岐阜県）</t>
  </si>
  <si>
    <t>127位</t>
  </si>
  <si>
    <t>131位</t>
  </si>
  <si>
    <t>133位</t>
  </si>
  <si>
    <t>（小５・新潟県）</t>
  </si>
  <si>
    <t>135位</t>
  </si>
  <si>
    <t>140位</t>
  </si>
  <si>
    <t>147位</t>
  </si>
  <si>
    <t>（小６・福島県）</t>
  </si>
  <si>
    <t>151位</t>
  </si>
  <si>
    <t>157位</t>
  </si>
  <si>
    <t>159位</t>
  </si>
  <si>
    <t>162位</t>
  </si>
  <si>
    <t>（小６・岐阜県）</t>
  </si>
  <si>
    <t>165位</t>
  </si>
  <si>
    <t>169位</t>
  </si>
  <si>
    <t>（小５・石川県）</t>
  </si>
  <si>
    <t>171位</t>
  </si>
  <si>
    <t>173位</t>
  </si>
  <si>
    <t>176位</t>
  </si>
  <si>
    <t>177位</t>
  </si>
  <si>
    <t>181位</t>
  </si>
  <si>
    <t>183位</t>
  </si>
  <si>
    <t>（小５・富山県）</t>
  </si>
  <si>
    <t>185位</t>
  </si>
  <si>
    <t>187位</t>
  </si>
  <si>
    <t>188位</t>
  </si>
  <si>
    <t>190位</t>
  </si>
  <si>
    <t>191位</t>
  </si>
  <si>
    <t>192位</t>
  </si>
  <si>
    <t>193位</t>
  </si>
  <si>
    <t>196位</t>
  </si>
  <si>
    <t>197位</t>
  </si>
  <si>
    <t>198位</t>
  </si>
  <si>
    <t>（小６・秋田県）</t>
  </si>
  <si>
    <t>199位</t>
  </si>
  <si>
    <t>200位</t>
  </si>
  <si>
    <t>44位</t>
  </si>
  <si>
    <t>49位</t>
  </si>
  <si>
    <t>50位</t>
  </si>
  <si>
    <t>53位</t>
  </si>
  <si>
    <t>62位</t>
  </si>
  <si>
    <t>（中１・兵庫県）</t>
  </si>
  <si>
    <t>66位</t>
  </si>
  <si>
    <t>（中１・秋田県）</t>
  </si>
  <si>
    <t>71位</t>
  </si>
  <si>
    <t>（中１・神奈川県）</t>
  </si>
  <si>
    <t>72位</t>
  </si>
  <si>
    <t>（中２・北海道）</t>
  </si>
  <si>
    <t>74位</t>
  </si>
  <si>
    <t>79位</t>
  </si>
  <si>
    <t>80位</t>
  </si>
  <si>
    <t>（中１・佐賀県）</t>
  </si>
  <si>
    <t>83位</t>
  </si>
  <si>
    <t>（中３・北海道）</t>
  </si>
  <si>
    <t>（中３・大阪府）</t>
  </si>
  <si>
    <t>90位</t>
  </si>
  <si>
    <t>（中２・山形県）</t>
  </si>
  <si>
    <t>（中１・山形県）</t>
  </si>
  <si>
    <t>111位</t>
  </si>
  <si>
    <t>113位</t>
  </si>
  <si>
    <t>115位</t>
  </si>
  <si>
    <t>120位</t>
  </si>
  <si>
    <t>（中１・茨城県）</t>
  </si>
  <si>
    <t>129位</t>
  </si>
  <si>
    <t>（中２・佐賀県）</t>
  </si>
  <si>
    <t>（中１・岐阜県）</t>
  </si>
  <si>
    <t>134位</t>
  </si>
  <si>
    <t>（中１・大阪府）</t>
  </si>
  <si>
    <t>136位</t>
  </si>
  <si>
    <t>139位</t>
  </si>
  <si>
    <t>（中３・福岡県）</t>
  </si>
  <si>
    <t>（中２・福岡県）</t>
  </si>
  <si>
    <t>142位</t>
  </si>
  <si>
    <t>（中２・石川県）</t>
  </si>
  <si>
    <t>144位</t>
  </si>
  <si>
    <t>145位</t>
  </si>
  <si>
    <t>（中２・栃木県）</t>
  </si>
  <si>
    <t>（中２・大阪府）</t>
  </si>
  <si>
    <t>150位</t>
  </si>
  <si>
    <t>153位</t>
  </si>
  <si>
    <t>155位</t>
  </si>
  <si>
    <t>（中２・岐阜県）</t>
  </si>
  <si>
    <t>（中２・茨城県）</t>
  </si>
  <si>
    <t>158位</t>
  </si>
  <si>
    <t>160位</t>
  </si>
  <si>
    <t>161位</t>
  </si>
  <si>
    <t>163位</t>
  </si>
  <si>
    <t>弥谷　拓哉</t>
    <rPh sb="0" eb="1">
      <t>ヤ</t>
    </rPh>
    <rPh sb="1" eb="2">
      <t>タニ</t>
    </rPh>
    <rPh sb="3" eb="5">
      <t>タクヤ</t>
    </rPh>
    <phoneticPr fontId="2"/>
  </si>
  <si>
    <t>（大３・埼玉県）</t>
    <rPh sb="4" eb="6">
      <t>サイタマ</t>
    </rPh>
    <phoneticPr fontId="2"/>
  </si>
  <si>
    <t>（28才・千葉県）</t>
  </si>
  <si>
    <t>（49才・東京都）</t>
  </si>
  <si>
    <t>39位</t>
  </si>
  <si>
    <t>42位</t>
  </si>
  <si>
    <t>51位</t>
  </si>
  <si>
    <t>（高３・東京都）</t>
  </si>
  <si>
    <t>（高１・大阪府）</t>
  </si>
  <si>
    <t>（大１・福岡県）</t>
  </si>
  <si>
    <t>68位</t>
  </si>
  <si>
    <t>（高２・茨城県）</t>
  </si>
  <si>
    <t>（22才・東京都）</t>
  </si>
  <si>
    <t>76位</t>
  </si>
  <si>
    <t>（高１・岐阜県）</t>
  </si>
  <si>
    <t>81位</t>
  </si>
  <si>
    <t>（高１・新潟県）</t>
  </si>
  <si>
    <t>（24才・愛知県）</t>
  </si>
  <si>
    <t>84位</t>
  </si>
  <si>
    <t>（39才・新潟県）</t>
  </si>
  <si>
    <t>（27才・千葉県）</t>
  </si>
  <si>
    <t>（46才・神奈川県）</t>
  </si>
  <si>
    <t>（大１・愛知県）</t>
  </si>
  <si>
    <t>89位</t>
  </si>
  <si>
    <t>（高１・北海道）</t>
  </si>
  <si>
    <t>（高２・神奈川県）</t>
  </si>
  <si>
    <t>（24才・京都府）</t>
  </si>
  <si>
    <t>95位</t>
  </si>
  <si>
    <t>（大１・埼玉県）</t>
  </si>
  <si>
    <t>（58才・福島県）</t>
  </si>
  <si>
    <t>97位</t>
  </si>
  <si>
    <t>99位</t>
  </si>
  <si>
    <t>（高３・福岡県）</t>
  </si>
  <si>
    <t>（高３・千葉県）</t>
  </si>
  <si>
    <t>（高１・秋田県）</t>
  </si>
  <si>
    <t>106位</t>
  </si>
  <si>
    <t>107位</t>
  </si>
  <si>
    <t>（28才・東京都）</t>
  </si>
  <si>
    <t>（30才・山形県）</t>
  </si>
  <si>
    <t>109位</t>
  </si>
  <si>
    <t>（34才・北海道）</t>
  </si>
  <si>
    <t>（高１・石川県）</t>
  </si>
  <si>
    <t>（20才・富山県）</t>
  </si>
  <si>
    <t>（大３・京都府）</t>
  </si>
  <si>
    <t>119位</t>
  </si>
  <si>
    <t>金本　和祐先生</t>
  </si>
  <si>
    <t>今井　智子先生</t>
  </si>
  <si>
    <t>阿部　綾子先生</t>
  </si>
  <si>
    <t>宮本　裕史先生</t>
  </si>
  <si>
    <t>木谷　晋也先生</t>
  </si>
  <si>
    <t>宮城　忍人先生</t>
  </si>
  <si>
    <t>菊地　正芳先生</t>
  </si>
  <si>
    <t>石川　幹夫先生</t>
  </si>
  <si>
    <t>青木　龍輔先生</t>
  </si>
  <si>
    <t>清水　俊夫先生</t>
  </si>
  <si>
    <t>牧野　正寿先生</t>
  </si>
  <si>
    <t>遠山　智士先生</t>
  </si>
  <si>
    <t>岡本　　迪先生</t>
  </si>
  <si>
    <t>指導者名</t>
    <rPh sb="0" eb="2">
      <t>シドウ</t>
    </rPh>
    <rPh sb="2" eb="3">
      <t>シャ</t>
    </rPh>
    <rPh sb="3" eb="4">
      <t>メイ</t>
    </rPh>
    <phoneticPr fontId="1"/>
  </si>
  <si>
    <t>得点</t>
    <rPh sb="0" eb="2">
      <t>トクテン</t>
    </rPh>
    <phoneticPr fontId="1"/>
  </si>
  <si>
    <t>代表１</t>
    <rPh sb="0" eb="2">
      <t>ダイヒョウ</t>
    </rPh>
    <phoneticPr fontId="1"/>
  </si>
  <si>
    <t>代表２</t>
    <rPh sb="0" eb="2">
      <t>ダイヒョウ</t>
    </rPh>
    <phoneticPr fontId="1"/>
  </si>
  <si>
    <t>代表３</t>
    <rPh sb="0" eb="2">
      <t>ダイヒョウ</t>
    </rPh>
    <phoneticPr fontId="1"/>
  </si>
  <si>
    <t>大城　保仁先生</t>
  </si>
  <si>
    <t>戸井田和明先生</t>
  </si>
  <si>
    <t>神林　　茂先生</t>
  </si>
  <si>
    <t>志摩　憲之先生</t>
  </si>
  <si>
    <t>武田　芳子先生</t>
  </si>
  <si>
    <t>太田陽一郎先生</t>
  </si>
  <si>
    <t>屋比久孟隆先生</t>
  </si>
  <si>
    <t>奈良　祐美先生</t>
  </si>
  <si>
    <t>内田登美恵先生</t>
  </si>
  <si>
    <t>工藤由季夫先生</t>
  </si>
  <si>
    <t>柴田　恵美先生</t>
  </si>
  <si>
    <t>川上　真哉先生</t>
  </si>
  <si>
    <t>河原　清美先生</t>
  </si>
  <si>
    <t>武藤　雅彦先生</t>
  </si>
  <si>
    <t>福島　克己先生</t>
  </si>
  <si>
    <t>小沼　光浩先生</t>
  </si>
  <si>
    <t>大石恵美子先生</t>
  </si>
  <si>
    <t>瑞慶覧　愛先生</t>
  </si>
  <si>
    <t>小川原光治先生</t>
  </si>
  <si>
    <t>水越　純子先生</t>
  </si>
  <si>
    <t>大関　一誠先生</t>
  </si>
  <si>
    <t>田中慎太郎先生</t>
  </si>
  <si>
    <t>真栄喜貴弘先生</t>
  </si>
  <si>
    <t>近藤ユリ子先生</t>
  </si>
  <si>
    <t>赤堀　真基先生</t>
  </si>
  <si>
    <t>石川　太郎先生</t>
  </si>
  <si>
    <t>佐藤　圭子先生</t>
  </si>
  <si>
    <t>（高１・山梨県）</t>
  </si>
  <si>
    <t>（中１・奈良県）</t>
  </si>
  <si>
    <t>（小４・福島県）</t>
  </si>
  <si>
    <t>（小５・福島県）</t>
  </si>
  <si>
    <t>（中３・茨城県）</t>
  </si>
  <si>
    <t>（小３・北海道）</t>
  </si>
  <si>
    <t>57位</t>
  </si>
  <si>
    <t>（小４・京都府）</t>
  </si>
  <si>
    <t>（小６・京都府）</t>
  </si>
  <si>
    <t>（小４・徳島県）</t>
  </si>
  <si>
    <t>（小４・奈良県）</t>
  </si>
  <si>
    <t>（小６・徳島県）</t>
  </si>
  <si>
    <t>212位</t>
  </si>
  <si>
    <t>（小４・石川県）</t>
  </si>
  <si>
    <t>215位</t>
  </si>
  <si>
    <t>（年長・茨城県）</t>
  </si>
  <si>
    <t>221位</t>
  </si>
  <si>
    <t>（小３・徳島県）</t>
  </si>
  <si>
    <t>283位</t>
  </si>
  <si>
    <t>（小２・長野県）</t>
  </si>
  <si>
    <t>（中１・山梨県）</t>
  </si>
  <si>
    <t>（小３・佐賀県）</t>
  </si>
  <si>
    <t>（小４・佐賀県）</t>
  </si>
  <si>
    <t>（高２・石川県）</t>
  </si>
  <si>
    <t>（小４・長野県）</t>
  </si>
  <si>
    <t>（小３・石川県）</t>
  </si>
  <si>
    <t>（46才・東京都）</t>
  </si>
  <si>
    <t>（小５・宮城県）</t>
  </si>
  <si>
    <t>（小１・石川県）</t>
  </si>
  <si>
    <t>282位</t>
  </si>
  <si>
    <t>287位</t>
  </si>
  <si>
    <t>（小２・山形県）</t>
  </si>
  <si>
    <t>292位</t>
  </si>
  <si>
    <t>295位</t>
  </si>
  <si>
    <t>296位</t>
  </si>
  <si>
    <t>298位</t>
  </si>
  <si>
    <t>（小１・徳島県）</t>
  </si>
  <si>
    <t>301位</t>
  </si>
  <si>
    <t>302位</t>
  </si>
  <si>
    <t>303位</t>
  </si>
  <si>
    <t>（小２・石川県）</t>
  </si>
  <si>
    <t>304位</t>
  </si>
  <si>
    <t>305位</t>
  </si>
  <si>
    <t>そろばん教室ＵＳＡ</t>
    <phoneticPr fontId="2"/>
  </si>
  <si>
    <t>54位</t>
  </si>
  <si>
    <t>２位</t>
    <phoneticPr fontId="2"/>
  </si>
  <si>
    <t>３位</t>
    <phoneticPr fontId="2"/>
  </si>
  <si>
    <t>（小３・福岡県）</t>
  </si>
  <si>
    <t>（小５・福岡県）</t>
  </si>
  <si>
    <t>（小５・佐賀県）</t>
  </si>
  <si>
    <t>128位</t>
  </si>
  <si>
    <t>143位</t>
  </si>
  <si>
    <t>164位</t>
  </si>
  <si>
    <t>170位</t>
  </si>
  <si>
    <t>186位</t>
  </si>
  <si>
    <t>194位</t>
  </si>
  <si>
    <t>202位</t>
  </si>
  <si>
    <t>207位</t>
  </si>
  <si>
    <t>211位</t>
  </si>
  <si>
    <t>217位</t>
  </si>
  <si>
    <t>224位</t>
  </si>
  <si>
    <t>227位</t>
  </si>
  <si>
    <t>229位</t>
  </si>
  <si>
    <t>234位</t>
  </si>
  <si>
    <t>237位</t>
  </si>
  <si>
    <t>242位</t>
  </si>
  <si>
    <t>243位</t>
  </si>
  <si>
    <t>249位</t>
  </si>
  <si>
    <t>255位</t>
  </si>
  <si>
    <t>257位</t>
  </si>
  <si>
    <t>262位</t>
  </si>
  <si>
    <t>266位</t>
  </si>
  <si>
    <t>268位</t>
  </si>
  <si>
    <t>271位</t>
  </si>
  <si>
    <t>276位</t>
  </si>
  <si>
    <t>277位</t>
  </si>
  <si>
    <t>280位</t>
  </si>
  <si>
    <t>284位</t>
  </si>
  <si>
    <t>■２０人団体総合競技</t>
    <rPh sb="3" eb="4">
      <t>ニン</t>
    </rPh>
    <rPh sb="4" eb="6">
      <t>ダンタイ</t>
    </rPh>
    <rPh sb="6" eb="8">
      <t>ソウゴウ</t>
    </rPh>
    <rPh sb="8" eb="10">
      <t>キョウギ</t>
    </rPh>
    <phoneticPr fontId="1"/>
  </si>
  <si>
    <t>代表４</t>
    <rPh sb="0" eb="2">
      <t>ダイヒョウ</t>
    </rPh>
    <phoneticPr fontId="1"/>
  </si>
  <si>
    <t>代表５</t>
    <rPh sb="0" eb="2">
      <t>ダイヒョウ</t>
    </rPh>
    <phoneticPr fontId="1"/>
  </si>
  <si>
    <t>代表６</t>
    <rPh sb="0" eb="2">
      <t>ダイヒョウ</t>
    </rPh>
    <phoneticPr fontId="1"/>
  </si>
  <si>
    <t>代表７</t>
    <rPh sb="0" eb="2">
      <t>ダイヒョウ</t>
    </rPh>
    <phoneticPr fontId="1"/>
  </si>
  <si>
    <t>代表８</t>
    <rPh sb="0" eb="2">
      <t>ダイヒョウ</t>
    </rPh>
    <phoneticPr fontId="1"/>
  </si>
  <si>
    <t>代表９</t>
    <rPh sb="0" eb="2">
      <t>ダイヒョウ</t>
    </rPh>
    <phoneticPr fontId="1"/>
  </si>
  <si>
    <t>代表１０</t>
    <rPh sb="0" eb="2">
      <t>ダイヒョウ</t>
    </rPh>
    <phoneticPr fontId="1"/>
  </si>
  <si>
    <t>代表１１</t>
    <rPh sb="0" eb="2">
      <t>ダイヒョウ</t>
    </rPh>
    <phoneticPr fontId="1"/>
  </si>
  <si>
    <t>代表１２</t>
    <rPh sb="0" eb="2">
      <t>ダイヒョウ</t>
    </rPh>
    <phoneticPr fontId="1"/>
  </si>
  <si>
    <t>代表１３</t>
    <rPh sb="0" eb="2">
      <t>ダイヒョウ</t>
    </rPh>
    <phoneticPr fontId="1"/>
  </si>
  <si>
    <t>代表１４</t>
    <rPh sb="0" eb="2">
      <t>ダイヒョウ</t>
    </rPh>
    <phoneticPr fontId="1"/>
  </si>
  <si>
    <t>代表１５</t>
    <rPh sb="0" eb="2">
      <t>ダイヒョウ</t>
    </rPh>
    <phoneticPr fontId="1"/>
  </si>
  <si>
    <t>代表１６</t>
    <rPh sb="0" eb="2">
      <t>ダイヒョウ</t>
    </rPh>
    <phoneticPr fontId="1"/>
  </si>
  <si>
    <t>代表１７</t>
    <rPh sb="0" eb="2">
      <t>ダイヒョウ</t>
    </rPh>
    <phoneticPr fontId="1"/>
  </si>
  <si>
    <t>代表１８</t>
    <rPh sb="0" eb="2">
      <t>ダイヒョウ</t>
    </rPh>
    <phoneticPr fontId="1"/>
  </si>
  <si>
    <t>代表１９</t>
    <rPh sb="0" eb="2">
      <t>ダイヒョウ</t>
    </rPh>
    <phoneticPr fontId="1"/>
  </si>
  <si>
    <t>代表２０</t>
    <rPh sb="0" eb="2">
      <t>ダイヒョウ</t>
    </rPh>
    <phoneticPr fontId="1"/>
  </si>
  <si>
    <t>日本一</t>
    <rPh sb="0" eb="3">
      <t>ニホンイチ</t>
    </rPh>
    <phoneticPr fontId="3"/>
  </si>
  <si>
    <t>Ｆ１クラス</t>
    <phoneticPr fontId="1"/>
  </si>
  <si>
    <t>個人総合競技</t>
    <rPh sb="0" eb="2">
      <t>コジン</t>
    </rPh>
    <rPh sb="2" eb="4">
      <t>ソウゴウ</t>
    </rPh>
    <rPh sb="4" eb="6">
      <t>キョウギ</t>
    </rPh>
    <phoneticPr fontId="1"/>
  </si>
  <si>
    <t>団体総合競技</t>
    <rPh sb="0" eb="2">
      <t>ダンタイ</t>
    </rPh>
    <rPh sb="2" eb="4">
      <t>ソウゴウ</t>
    </rPh>
    <rPh sb="4" eb="6">
      <t>キョウギ</t>
    </rPh>
    <phoneticPr fontId="1"/>
  </si>
  <si>
    <t>正答番号</t>
    <rPh sb="0" eb="2">
      <t>セイトウ</t>
    </rPh>
    <rPh sb="2" eb="4">
      <t>バンゴウ</t>
    </rPh>
    <phoneticPr fontId="1"/>
  </si>
  <si>
    <t>全体</t>
    <rPh sb="0" eb="2">
      <t>ゼンタイ</t>
    </rPh>
    <phoneticPr fontId="1"/>
  </si>
  <si>
    <t>部門別</t>
    <rPh sb="0" eb="2">
      <t>ブモン</t>
    </rPh>
    <rPh sb="2" eb="3">
      <t>ベツ</t>
    </rPh>
    <phoneticPr fontId="1"/>
  </si>
  <si>
    <t>２０人</t>
    <rPh sb="2" eb="3">
      <t>ニン</t>
    </rPh>
    <phoneticPr fontId="1"/>
  </si>
  <si>
    <t>（小５・北海道)</t>
  </si>
  <si>
    <t>F0  240位</t>
  </si>
  <si>
    <t>220位</t>
  </si>
  <si>
    <t>11番12番15番</t>
  </si>
  <si>
    <t>（小１・北海道)</t>
  </si>
  <si>
    <t>F0  227位</t>
  </si>
  <si>
    <t>222位</t>
  </si>
  <si>
    <t>368位</t>
  </si>
  <si>
    <t>482位</t>
  </si>
  <si>
    <t>（小２・北海道)</t>
  </si>
  <si>
    <t>F0  630位</t>
  </si>
  <si>
    <t>432位</t>
  </si>
  <si>
    <t>294位</t>
  </si>
  <si>
    <t>453位</t>
  </si>
  <si>
    <t>F0  669位</t>
  </si>
  <si>
    <t>835位</t>
  </si>
  <si>
    <t>483位</t>
  </si>
  <si>
    <t>533位</t>
  </si>
  <si>
    <t>（小４・北海道)</t>
  </si>
  <si>
    <t>F0  211位</t>
  </si>
  <si>
    <t>189位</t>
  </si>
  <si>
    <t>395位</t>
  </si>
  <si>
    <t>500位</t>
  </si>
  <si>
    <t>394位</t>
  </si>
  <si>
    <t>184位</t>
  </si>
  <si>
    <t>413位</t>
  </si>
  <si>
    <t>F0  491位</t>
  </si>
  <si>
    <t>F0  30位</t>
  </si>
  <si>
    <t>132位</t>
  </si>
  <si>
    <t>69位</t>
  </si>
  <si>
    <t>（小６・北海道)</t>
  </si>
  <si>
    <t>F0  262位</t>
  </si>
  <si>
    <t>468位</t>
  </si>
  <si>
    <t>F0  401位</t>
  </si>
  <si>
    <t>316位</t>
  </si>
  <si>
    <t>F0  509位</t>
  </si>
  <si>
    <t>612位</t>
  </si>
  <si>
    <t>719位</t>
  </si>
  <si>
    <t>270位</t>
  </si>
  <si>
    <t>F0  537位</t>
  </si>
  <si>
    <t>613位</t>
  </si>
  <si>
    <t>12番13番</t>
  </si>
  <si>
    <t>348位</t>
  </si>
  <si>
    <t>（中１・北海道)</t>
  </si>
  <si>
    <t>F0  136位</t>
  </si>
  <si>
    <t>138位</t>
  </si>
  <si>
    <t>8番13番15番</t>
  </si>
  <si>
    <t>F0  36位</t>
  </si>
  <si>
    <t>（中２・北海道)</t>
  </si>
  <si>
    <t>F0  245位</t>
  </si>
  <si>
    <t>317位</t>
  </si>
  <si>
    <t>232位</t>
  </si>
  <si>
    <t>F0  233位</t>
  </si>
  <si>
    <t>306位</t>
  </si>
  <si>
    <t>210位</t>
  </si>
  <si>
    <t>F0  325位</t>
  </si>
  <si>
    <t>11番15番</t>
  </si>
  <si>
    <t>523位</t>
  </si>
  <si>
    <t>465位</t>
  </si>
  <si>
    <t>F0  416位</t>
  </si>
  <si>
    <t>597位</t>
  </si>
  <si>
    <t>（中３・北海道)</t>
  </si>
  <si>
    <t>F0  296位</t>
  </si>
  <si>
    <t>315位</t>
  </si>
  <si>
    <t>F0  341位</t>
  </si>
  <si>
    <t>386位</t>
  </si>
  <si>
    <t>F0  202位</t>
  </si>
  <si>
    <t>10番11番14番</t>
  </si>
  <si>
    <t>（26才・北海道)</t>
  </si>
  <si>
    <t>F0  5位</t>
  </si>
  <si>
    <t>1位</t>
  </si>
  <si>
    <t>（47才・北海道)</t>
  </si>
  <si>
    <t>（高３・北海道)</t>
  </si>
  <si>
    <t>F0  26位</t>
  </si>
  <si>
    <t>（33才・北海道)</t>
  </si>
  <si>
    <t>F0  87位</t>
  </si>
  <si>
    <t>230位</t>
  </si>
  <si>
    <t>（大４・北海道)</t>
  </si>
  <si>
    <t>F0  163位</t>
  </si>
  <si>
    <t>166位</t>
  </si>
  <si>
    <t>F0  98位</t>
  </si>
  <si>
    <t>228位</t>
  </si>
  <si>
    <t>201位</t>
  </si>
  <si>
    <t>（高１・北海道)</t>
  </si>
  <si>
    <t>F0  281位</t>
  </si>
  <si>
    <t>（34才・北海道)</t>
  </si>
  <si>
    <t>F0  450位</t>
  </si>
  <si>
    <t>604位</t>
  </si>
  <si>
    <t>（小４・青森県)</t>
  </si>
  <si>
    <t>F0  444位</t>
  </si>
  <si>
    <t>592位</t>
  </si>
  <si>
    <t>（小６・青森県)</t>
  </si>
  <si>
    <t>226位</t>
  </si>
  <si>
    <t>9番10番14番</t>
  </si>
  <si>
    <t>（小５・青森県)</t>
  </si>
  <si>
    <t>244位</t>
  </si>
  <si>
    <t>299位</t>
  </si>
  <si>
    <t>380位</t>
  </si>
  <si>
    <t>F0  478位</t>
  </si>
  <si>
    <t>725位</t>
  </si>
  <si>
    <t>F0  225位</t>
  </si>
  <si>
    <t>746位</t>
  </si>
  <si>
    <t>308位</t>
  </si>
  <si>
    <t>F0  140位</t>
  </si>
  <si>
    <t>350位</t>
  </si>
  <si>
    <t>246位</t>
  </si>
  <si>
    <t>（中１・青森県)</t>
  </si>
  <si>
    <t>F0  145位</t>
  </si>
  <si>
    <t>154位</t>
  </si>
  <si>
    <t>F0  96位</t>
  </si>
  <si>
    <t>331位</t>
  </si>
  <si>
    <t>F0  179位</t>
  </si>
  <si>
    <t>F0  378位</t>
  </si>
  <si>
    <t>319位</t>
  </si>
  <si>
    <t>F0  354位</t>
  </si>
  <si>
    <t>168位</t>
  </si>
  <si>
    <t>F0  149位</t>
  </si>
  <si>
    <t>121位</t>
  </si>
  <si>
    <t>474位</t>
  </si>
  <si>
    <t>（中２・青森県)</t>
  </si>
  <si>
    <t>F0  72位</t>
  </si>
  <si>
    <t>F0  267位</t>
  </si>
  <si>
    <t>（高３・青森県)</t>
  </si>
  <si>
    <t>F0  131位</t>
  </si>
  <si>
    <t>（高２・青森県)</t>
  </si>
  <si>
    <t>245位</t>
  </si>
  <si>
    <t>F0  58位</t>
  </si>
  <si>
    <t>F0  286位</t>
  </si>
  <si>
    <t>F0  40位</t>
  </si>
  <si>
    <t>130位</t>
  </si>
  <si>
    <t>（小１・宮城県)</t>
  </si>
  <si>
    <t>F0  595位</t>
  </si>
  <si>
    <t>484位</t>
  </si>
  <si>
    <t>（小２・宮城県)</t>
  </si>
  <si>
    <t>F0  103位</t>
  </si>
  <si>
    <t>180位</t>
  </si>
  <si>
    <t>（中１・宮城県)</t>
  </si>
  <si>
    <t>（小１・秋田県)</t>
  </si>
  <si>
    <t>334位</t>
  </si>
  <si>
    <t>（小４・秋田県)</t>
  </si>
  <si>
    <t>F0  77位</t>
  </si>
  <si>
    <t>F0  304位</t>
  </si>
  <si>
    <t>423位</t>
  </si>
  <si>
    <t>（小３・秋田県)</t>
  </si>
  <si>
    <t>F0  585位</t>
  </si>
  <si>
    <t>520位</t>
  </si>
  <si>
    <t>325位</t>
  </si>
  <si>
    <t>F0  617位</t>
  </si>
  <si>
    <t>443位</t>
  </si>
  <si>
    <t>820位</t>
  </si>
  <si>
    <t>（小５・秋田県)</t>
  </si>
  <si>
    <t>F0  129位</t>
  </si>
  <si>
    <t>400位</t>
  </si>
  <si>
    <t>F0  332位</t>
  </si>
  <si>
    <t>396位</t>
  </si>
  <si>
    <t>436位</t>
  </si>
  <si>
    <t>F0  518位</t>
  </si>
  <si>
    <t>617位</t>
  </si>
  <si>
    <t>F0  623位</t>
  </si>
  <si>
    <t>778位</t>
  </si>
  <si>
    <t>（小６・秋田県)</t>
  </si>
  <si>
    <t>F0  673位</t>
  </si>
  <si>
    <t>814位</t>
  </si>
  <si>
    <t>（中１・秋田県)</t>
  </si>
  <si>
    <t>F0  238位</t>
  </si>
  <si>
    <t>272位</t>
  </si>
  <si>
    <t>495位</t>
  </si>
  <si>
    <t>（中２・秋田県)</t>
  </si>
  <si>
    <t>102位</t>
  </si>
  <si>
    <t>F0  208位</t>
  </si>
  <si>
    <t>10番13番15番</t>
  </si>
  <si>
    <t>267位</t>
  </si>
  <si>
    <t>F0  548位</t>
  </si>
  <si>
    <t>624位</t>
  </si>
  <si>
    <t>（高１・秋田県)</t>
  </si>
  <si>
    <t>F0  385位</t>
  </si>
  <si>
    <t>509位</t>
  </si>
  <si>
    <t>F0  600位</t>
  </si>
  <si>
    <t>401位</t>
  </si>
  <si>
    <t>（小１・山形県)</t>
  </si>
  <si>
    <t>F0  408位</t>
  </si>
  <si>
    <t>389位</t>
  </si>
  <si>
    <t>（小３・山形県)</t>
  </si>
  <si>
    <t>F0  462位</t>
  </si>
  <si>
    <t>564位</t>
  </si>
  <si>
    <t>802位</t>
  </si>
  <si>
    <t>（小４・山形県)</t>
  </si>
  <si>
    <t>594位</t>
  </si>
  <si>
    <t>（小６・山形県)</t>
  </si>
  <si>
    <t>137位</t>
  </si>
  <si>
    <t>574位</t>
  </si>
  <si>
    <t>F0  501位</t>
  </si>
  <si>
    <t>767位</t>
  </si>
  <si>
    <t>（中１・山形県)</t>
  </si>
  <si>
    <t>545位</t>
  </si>
  <si>
    <t>F0  364位</t>
  </si>
  <si>
    <t>743位</t>
  </si>
  <si>
    <t>（中２・山形県)</t>
  </si>
  <si>
    <t>777位</t>
  </si>
  <si>
    <t>435位</t>
  </si>
  <si>
    <t>F0  561位</t>
  </si>
  <si>
    <t>871位</t>
  </si>
  <si>
    <t>（30才・山形県)</t>
  </si>
  <si>
    <t>649位</t>
  </si>
  <si>
    <t>（中２・福島県)</t>
  </si>
  <si>
    <t>F0  42位</t>
  </si>
  <si>
    <t>（50才・福島県)</t>
  </si>
  <si>
    <t>340位</t>
  </si>
  <si>
    <t>（小６・福島県)</t>
  </si>
  <si>
    <t>623位</t>
  </si>
  <si>
    <t>561位</t>
  </si>
  <si>
    <t>F0  569位</t>
  </si>
  <si>
    <t>776位</t>
  </si>
  <si>
    <t>（58才・福島県)</t>
  </si>
  <si>
    <t>F0  310位</t>
  </si>
  <si>
    <t>141位</t>
  </si>
  <si>
    <t>（小２・茨城県)</t>
  </si>
  <si>
    <t>195位</t>
  </si>
  <si>
    <t>699位</t>
  </si>
  <si>
    <t>F0  681位</t>
  </si>
  <si>
    <t>803位</t>
  </si>
  <si>
    <t>（小３・茨城県)</t>
  </si>
  <si>
    <t>531位</t>
  </si>
  <si>
    <t>（小４・茨城県)</t>
  </si>
  <si>
    <t>763位</t>
  </si>
  <si>
    <t>（小５・茨城県)</t>
  </si>
  <si>
    <t>F0  273位</t>
  </si>
  <si>
    <t>（小６・茨城県)</t>
  </si>
  <si>
    <t>F0  320位</t>
  </si>
  <si>
    <t>580位</t>
  </si>
  <si>
    <t>11番13番15番</t>
  </si>
  <si>
    <t>293位</t>
  </si>
  <si>
    <t>（高２・茨城県)</t>
  </si>
  <si>
    <t>451位</t>
  </si>
  <si>
    <t>253位</t>
  </si>
  <si>
    <t>F0  652位</t>
  </si>
  <si>
    <t>800位</t>
  </si>
  <si>
    <t>F0  643位</t>
  </si>
  <si>
    <t>278位</t>
  </si>
  <si>
    <t>683位</t>
  </si>
  <si>
    <t>F0  660位</t>
  </si>
  <si>
    <t>863位</t>
  </si>
  <si>
    <t>（中２・茨城県)</t>
  </si>
  <si>
    <t>F0  607位</t>
  </si>
  <si>
    <t>731位</t>
  </si>
  <si>
    <t>10番14番15番</t>
  </si>
  <si>
    <t>274位</t>
  </si>
  <si>
    <t>857位</t>
  </si>
  <si>
    <t>12番14番</t>
  </si>
  <si>
    <t>349位</t>
  </si>
  <si>
    <t>（中１・茨城県)</t>
  </si>
  <si>
    <t>F0  685位</t>
  </si>
  <si>
    <t>F0  638位</t>
  </si>
  <si>
    <t>772位</t>
  </si>
  <si>
    <t>（31才・茨城県)</t>
  </si>
  <si>
    <t>12番15番</t>
  </si>
  <si>
    <t>525位</t>
  </si>
  <si>
    <t>（高１・茨城県)</t>
  </si>
  <si>
    <t>388位</t>
  </si>
  <si>
    <t>F0  122位</t>
  </si>
  <si>
    <t>146位</t>
  </si>
  <si>
    <t>417位</t>
  </si>
  <si>
    <t>（小２・群馬県)</t>
  </si>
  <si>
    <t>415位</t>
  </si>
  <si>
    <t>718位</t>
  </si>
  <si>
    <t>706位</t>
  </si>
  <si>
    <t>（小３・群馬県)</t>
  </si>
  <si>
    <t>897位</t>
  </si>
  <si>
    <t>（小４・群馬県)</t>
  </si>
  <si>
    <t>492位</t>
  </si>
  <si>
    <t>892位</t>
  </si>
  <si>
    <t>（小６・群馬県)</t>
  </si>
  <si>
    <t>F0  220位</t>
  </si>
  <si>
    <t>9番11番14番</t>
  </si>
  <si>
    <t>359位</t>
  </si>
  <si>
    <t>F0  189位</t>
  </si>
  <si>
    <t>223位</t>
  </si>
  <si>
    <t>535位</t>
  </si>
  <si>
    <t>544位</t>
  </si>
  <si>
    <t>（中１・群馬県)</t>
  </si>
  <si>
    <t>538位</t>
  </si>
  <si>
    <t>（高２・群馬県)</t>
  </si>
  <si>
    <t>F0  114位</t>
  </si>
  <si>
    <t>275位</t>
  </si>
  <si>
    <t>（小２・埼玉県)</t>
  </si>
  <si>
    <t>543位</t>
  </si>
  <si>
    <t>F0  614位</t>
  </si>
  <si>
    <t>667位</t>
  </si>
  <si>
    <t>679位</t>
  </si>
  <si>
    <t>855位</t>
  </si>
  <si>
    <t>442位</t>
  </si>
  <si>
    <t>（小１・埼玉県)</t>
  </si>
  <si>
    <t>455位</t>
  </si>
  <si>
    <t>F0  649位</t>
  </si>
  <si>
    <t>621位</t>
  </si>
  <si>
    <t>F0  684位</t>
  </si>
  <si>
    <t>（小４・埼玉県)</t>
  </si>
  <si>
    <t>F0  66位</t>
  </si>
  <si>
    <t>156位</t>
  </si>
  <si>
    <t>F0  171位</t>
  </si>
  <si>
    <t>335位</t>
  </si>
  <si>
    <t>F0  174位</t>
  </si>
  <si>
    <t>311位</t>
  </si>
  <si>
    <t>（小３・埼玉県)</t>
  </si>
  <si>
    <t>390位</t>
  </si>
  <si>
    <t>504位</t>
  </si>
  <si>
    <t>470位</t>
  </si>
  <si>
    <t>367位</t>
  </si>
  <si>
    <t>595位</t>
  </si>
  <si>
    <t>398位</t>
  </si>
  <si>
    <t>F0  393位</t>
  </si>
  <si>
    <t>563位</t>
  </si>
  <si>
    <t>896位</t>
  </si>
  <si>
    <t>839位</t>
  </si>
  <si>
    <t>627位</t>
  </si>
  <si>
    <t>（小６・埼玉県)</t>
  </si>
  <si>
    <t>（小５・埼玉県)</t>
  </si>
  <si>
    <t>F0  17位</t>
  </si>
  <si>
    <t>148位</t>
  </si>
  <si>
    <t>F0  125位</t>
  </si>
  <si>
    <t>239位</t>
  </si>
  <si>
    <t>F0  253位</t>
  </si>
  <si>
    <t>209位</t>
  </si>
  <si>
    <t>460位</t>
  </si>
  <si>
    <t>464位</t>
  </si>
  <si>
    <t>445位</t>
  </si>
  <si>
    <t>F0  433位</t>
  </si>
  <si>
    <t>333位</t>
  </si>
  <si>
    <t>638位</t>
  </si>
  <si>
    <t>555位</t>
  </si>
  <si>
    <t>F0  665位</t>
  </si>
  <si>
    <t>812位</t>
  </si>
  <si>
    <t>（中１・栃木県)</t>
  </si>
  <si>
    <t>F0  50位</t>
  </si>
  <si>
    <t>8番10番12番</t>
  </si>
  <si>
    <t>（中１・埼玉県)</t>
  </si>
  <si>
    <t>463位</t>
  </si>
  <si>
    <t>10番11番15番</t>
  </si>
  <si>
    <t>265位</t>
  </si>
  <si>
    <t>（中３・埼玉県)</t>
  </si>
  <si>
    <t>（中２・埼玉県)</t>
  </si>
  <si>
    <t>F0  109位</t>
  </si>
  <si>
    <t>347位</t>
  </si>
  <si>
    <t>F0  156位</t>
  </si>
  <si>
    <t>F0  117位</t>
  </si>
  <si>
    <t>356位</t>
  </si>
  <si>
    <t>F0  161位</t>
  </si>
  <si>
    <t>362位</t>
  </si>
  <si>
    <t>354位</t>
  </si>
  <si>
    <t>F0  316位</t>
  </si>
  <si>
    <t>373位</t>
  </si>
  <si>
    <t>427位</t>
  </si>
  <si>
    <t>233位</t>
  </si>
  <si>
    <t>516位</t>
  </si>
  <si>
    <t>393位</t>
  </si>
  <si>
    <t>F0  530位</t>
  </si>
  <si>
    <t>633位</t>
  </si>
  <si>
    <t>（高２・栃木県)</t>
  </si>
  <si>
    <t>（24才・埼玉県)</t>
  </si>
  <si>
    <t>（大３・埼玉県)</t>
  </si>
  <si>
    <t>F0  1位</t>
  </si>
  <si>
    <t>（高１・埼玉県)</t>
  </si>
  <si>
    <t>F0  12位</t>
  </si>
  <si>
    <t>F0  80位</t>
  </si>
  <si>
    <t>F0  92位</t>
  </si>
  <si>
    <t>208位</t>
  </si>
  <si>
    <t>（大１・埼玉県)</t>
  </si>
  <si>
    <t>175位</t>
  </si>
  <si>
    <t>（高２・埼玉県)</t>
  </si>
  <si>
    <t>467位</t>
  </si>
  <si>
    <t>637位</t>
  </si>
  <si>
    <t>269位</t>
  </si>
  <si>
    <t>（28才・埼玉県)</t>
  </si>
  <si>
    <t>377位</t>
  </si>
  <si>
    <t>（大３・東京都)</t>
  </si>
  <si>
    <t>F0  33位</t>
  </si>
  <si>
    <t>4番6番9番</t>
  </si>
  <si>
    <t>（大２・東京都)</t>
  </si>
  <si>
    <t>（年長・埼玉県)</t>
  </si>
  <si>
    <t>735位</t>
  </si>
  <si>
    <t>712位</t>
  </si>
  <si>
    <t>F0  682位</t>
  </si>
  <si>
    <t>707位</t>
  </si>
  <si>
    <t>705位</t>
  </si>
  <si>
    <t>787位</t>
  </si>
  <si>
    <t>813位</t>
  </si>
  <si>
    <t>729位</t>
  </si>
  <si>
    <t>801位</t>
  </si>
  <si>
    <t>848位</t>
  </si>
  <si>
    <t>866位</t>
  </si>
  <si>
    <t>F0  676位</t>
  </si>
  <si>
    <t>817位</t>
  </si>
  <si>
    <t>F0  634位</t>
  </si>
  <si>
    <t>610位</t>
  </si>
  <si>
    <t>738位</t>
  </si>
  <si>
    <t>513位</t>
  </si>
  <si>
    <t>F0  680位</t>
  </si>
  <si>
    <t>724位</t>
  </si>
  <si>
    <t>615位</t>
  </si>
  <si>
    <t>576位</t>
  </si>
  <si>
    <t>F0  579位</t>
  </si>
  <si>
    <t>581位</t>
  </si>
  <si>
    <t>636位</t>
  </si>
  <si>
    <t>684位</t>
  </si>
  <si>
    <t>411位</t>
  </si>
  <si>
    <t>384位</t>
  </si>
  <si>
    <t>F0  154位</t>
  </si>
  <si>
    <t>407位</t>
  </si>
  <si>
    <t>433位</t>
  </si>
  <si>
    <t>589位</t>
  </si>
  <si>
    <t>569位</t>
  </si>
  <si>
    <t>216位</t>
  </si>
  <si>
    <t>422位</t>
  </si>
  <si>
    <t>10番12番15番</t>
  </si>
  <si>
    <t>290位</t>
  </si>
  <si>
    <t>（小１・千葉県)</t>
  </si>
  <si>
    <t>661位</t>
  </si>
  <si>
    <t>（小３・千葉県)</t>
  </si>
  <si>
    <t>678位</t>
  </si>
  <si>
    <t>（小４・千葉県)</t>
  </si>
  <si>
    <t>371位</t>
  </si>
  <si>
    <t>418位</t>
  </si>
  <si>
    <t>10番</t>
  </si>
  <si>
    <t>452位</t>
  </si>
  <si>
    <t>606位</t>
  </si>
  <si>
    <t>502位</t>
  </si>
  <si>
    <t>（小５・千葉県)</t>
  </si>
  <si>
    <t>497位</t>
  </si>
  <si>
    <t>（小６・千葉県)</t>
  </si>
  <si>
    <t>372位</t>
  </si>
  <si>
    <t>（中２・栃木県)</t>
  </si>
  <si>
    <t>414位</t>
  </si>
  <si>
    <t>872位</t>
  </si>
  <si>
    <t>（中２・千葉県)</t>
  </si>
  <si>
    <t>（高２・千葉県)</t>
  </si>
  <si>
    <t>309位</t>
  </si>
  <si>
    <t>582位</t>
  </si>
  <si>
    <t>503位</t>
  </si>
  <si>
    <t>300位</t>
  </si>
  <si>
    <t>760位</t>
  </si>
  <si>
    <t>507位</t>
  </si>
  <si>
    <t>757位</t>
  </si>
  <si>
    <t>645位</t>
  </si>
  <si>
    <t>466位</t>
  </si>
  <si>
    <t>（中１・千葉県)</t>
  </si>
  <si>
    <t>258位</t>
  </si>
  <si>
    <t>236位</t>
  </si>
  <si>
    <t>（中３・千葉県)</t>
  </si>
  <si>
    <t>（27才・千葉県)</t>
  </si>
  <si>
    <t>254位</t>
  </si>
  <si>
    <t>（小２・千葉県)</t>
  </si>
  <si>
    <t>473位</t>
  </si>
  <si>
    <t>639位</t>
  </si>
  <si>
    <t>656位</t>
  </si>
  <si>
    <t>353位</t>
  </si>
  <si>
    <t>654位</t>
  </si>
  <si>
    <t>434位</t>
  </si>
  <si>
    <t>517位</t>
  </si>
  <si>
    <t>687位</t>
  </si>
  <si>
    <t>480位</t>
  </si>
  <si>
    <t>376位</t>
  </si>
  <si>
    <t>F0  256位</t>
  </si>
  <si>
    <t>355位</t>
  </si>
  <si>
    <t>345位</t>
  </si>
  <si>
    <t>458位</t>
  </si>
  <si>
    <t>（22才・千葉県)</t>
  </si>
  <si>
    <t>（24才・千葉県)</t>
  </si>
  <si>
    <t>F0  119位</t>
  </si>
  <si>
    <t>9番13番14番</t>
  </si>
  <si>
    <t>526位</t>
  </si>
  <si>
    <t>485位</t>
  </si>
  <si>
    <t>343位</t>
  </si>
  <si>
    <t>F0  169位</t>
  </si>
  <si>
    <t>322位</t>
  </si>
  <si>
    <t>421位</t>
  </si>
  <si>
    <t>328位</t>
  </si>
  <si>
    <t>634位</t>
  </si>
  <si>
    <t>（高３・千葉県)</t>
  </si>
  <si>
    <t>（26才・千葉県)</t>
  </si>
  <si>
    <t>541位</t>
  </si>
  <si>
    <t>124位</t>
  </si>
  <si>
    <t>（高１・千葉県)</t>
  </si>
  <si>
    <t>260位</t>
  </si>
  <si>
    <t>441位</t>
  </si>
  <si>
    <t>493位</t>
  </si>
  <si>
    <t>537位</t>
  </si>
  <si>
    <t>（年長・千葉県)</t>
  </si>
  <si>
    <t>663位</t>
  </si>
  <si>
    <t>（年中・千葉県)</t>
  </si>
  <si>
    <t>546位</t>
  </si>
  <si>
    <t>332位</t>
  </si>
  <si>
    <t>439位</t>
  </si>
  <si>
    <t>F0  22位</t>
  </si>
  <si>
    <t>（31才・千葉県)</t>
  </si>
  <si>
    <t>（大１・千葉県)</t>
  </si>
  <si>
    <t>8番13番14番</t>
  </si>
  <si>
    <t>（大４・千葉県)</t>
  </si>
  <si>
    <t>（大３・千葉県)</t>
  </si>
  <si>
    <t>（28才・千葉県)</t>
  </si>
  <si>
    <t>F0  69位</t>
  </si>
  <si>
    <t>F0  199位</t>
  </si>
  <si>
    <t>536位</t>
  </si>
  <si>
    <t>833位</t>
  </si>
  <si>
    <t>F0  53位</t>
  </si>
  <si>
    <t>（32才・千葉県)</t>
  </si>
  <si>
    <t>（小４・東京都)</t>
  </si>
  <si>
    <t>676位</t>
  </si>
  <si>
    <t>（小５・東京都)</t>
  </si>
  <si>
    <t>768位</t>
  </si>
  <si>
    <t>（中１・東京都)</t>
  </si>
  <si>
    <t>11番13番</t>
  </si>
  <si>
    <t>519位</t>
  </si>
  <si>
    <t>459位</t>
  </si>
  <si>
    <t>（小２・東京都)</t>
  </si>
  <si>
    <t>（小１・東京都)</t>
  </si>
  <si>
    <t>522位</t>
  </si>
  <si>
    <t>579位</t>
  </si>
  <si>
    <t>730位</t>
  </si>
  <si>
    <t>F0  677位</t>
  </si>
  <si>
    <t>887位</t>
  </si>
  <si>
    <t>（小３・東京都)</t>
  </si>
  <si>
    <t>409位</t>
  </si>
  <si>
    <t>444位</t>
  </si>
  <si>
    <t>505位</t>
  </si>
  <si>
    <t>831位</t>
  </si>
  <si>
    <t>715位</t>
  </si>
  <si>
    <t>378位</t>
  </si>
  <si>
    <t>716位</t>
  </si>
  <si>
    <t>591位</t>
  </si>
  <si>
    <t>（中２・東京都)</t>
  </si>
  <si>
    <t>8位</t>
  </si>
  <si>
    <t>（中３・東京都)</t>
  </si>
  <si>
    <t>179位</t>
  </si>
  <si>
    <t>261位</t>
  </si>
  <si>
    <t>859位</t>
  </si>
  <si>
    <t>607位</t>
  </si>
  <si>
    <t>（高１・東京都)</t>
  </si>
  <si>
    <t>（大１・東京都)</t>
  </si>
  <si>
    <t>571位</t>
  </si>
  <si>
    <t>807位</t>
  </si>
  <si>
    <t>（34才・大阪府)</t>
  </si>
  <si>
    <t>273位</t>
  </si>
  <si>
    <t>312位</t>
  </si>
  <si>
    <t>（年長・東京都)</t>
  </si>
  <si>
    <t>225位</t>
  </si>
  <si>
    <t>383位</t>
  </si>
  <si>
    <t>F0  201位</t>
  </si>
  <si>
    <t>578位</t>
  </si>
  <si>
    <t>511位</t>
  </si>
  <si>
    <t>（小６・東京都)</t>
  </si>
  <si>
    <t>F0  47位</t>
  </si>
  <si>
    <t>167位</t>
  </si>
  <si>
    <t>420位</t>
  </si>
  <si>
    <t>（29才・東京都)</t>
  </si>
  <si>
    <t>585位</t>
  </si>
  <si>
    <t>203位</t>
  </si>
  <si>
    <t>（28才・東京都)</t>
  </si>
  <si>
    <t>149位</t>
  </si>
  <si>
    <t>351位</t>
  </si>
  <si>
    <t>475位</t>
  </si>
  <si>
    <t>321位</t>
  </si>
  <si>
    <t>361位</t>
  </si>
  <si>
    <t>291位</t>
  </si>
  <si>
    <t>426位</t>
  </si>
  <si>
    <t>651位</t>
  </si>
  <si>
    <t>671位</t>
  </si>
  <si>
    <t>（23才・東京都)</t>
  </si>
  <si>
    <t>206位</t>
  </si>
  <si>
    <t>（49才・東京都)</t>
  </si>
  <si>
    <t>（22才・東京都)</t>
  </si>
  <si>
    <t>（40才・東京都)</t>
  </si>
  <si>
    <t>288位</t>
  </si>
  <si>
    <t>688位</t>
  </si>
  <si>
    <t>514位</t>
  </si>
  <si>
    <t>692位</t>
  </si>
  <si>
    <t>673位</t>
  </si>
  <si>
    <t>530位</t>
  </si>
  <si>
    <t>289位</t>
  </si>
  <si>
    <t>（大４・東京都)</t>
  </si>
  <si>
    <t>（高３・東京都)</t>
  </si>
  <si>
    <t>251位</t>
  </si>
  <si>
    <t>248位</t>
  </si>
  <si>
    <t>281位</t>
  </si>
  <si>
    <t>247位</t>
  </si>
  <si>
    <t>235位</t>
  </si>
  <si>
    <t>329位</t>
  </si>
  <si>
    <t>382位</t>
  </si>
  <si>
    <t>366位</t>
  </si>
  <si>
    <t>（高２・東京都)</t>
  </si>
  <si>
    <t>152位</t>
  </si>
  <si>
    <t>（小２・神奈川県)</t>
  </si>
  <si>
    <t>（小３・神奈川県)</t>
  </si>
  <si>
    <t>（中２・神奈川県)</t>
  </si>
  <si>
    <t>341位</t>
  </si>
  <si>
    <t>346位</t>
  </si>
  <si>
    <t>（中１・神奈川県)</t>
  </si>
  <si>
    <t>462位</t>
  </si>
  <si>
    <t>（49才・神奈川県)</t>
  </si>
  <si>
    <t>（小４・神奈川県)</t>
  </si>
  <si>
    <t>（小１・神奈川県)</t>
  </si>
  <si>
    <t>630位</t>
  </si>
  <si>
    <t>602位</t>
  </si>
  <si>
    <t>575位</t>
  </si>
  <si>
    <t>666位</t>
  </si>
  <si>
    <t>（小６・神奈川県)</t>
  </si>
  <si>
    <t>747位</t>
  </si>
  <si>
    <t>815位</t>
  </si>
  <si>
    <t>285位</t>
  </si>
  <si>
    <t>385位</t>
  </si>
  <si>
    <t>（小５・神奈川県)</t>
  </si>
  <si>
    <t>F0  76位</t>
  </si>
  <si>
    <t>344位</t>
  </si>
  <si>
    <t>403位</t>
  </si>
  <si>
    <t>641位</t>
  </si>
  <si>
    <t>（中３・神奈川県)</t>
  </si>
  <si>
    <t>583位</t>
  </si>
  <si>
    <t>419位</t>
  </si>
  <si>
    <t>（高２・神奈川県)</t>
  </si>
  <si>
    <t>（46才・神奈川県)</t>
  </si>
  <si>
    <t>（小３・新潟県)</t>
  </si>
  <si>
    <t>796位</t>
  </si>
  <si>
    <t>（小４・新潟県)</t>
  </si>
  <si>
    <t>786位</t>
  </si>
  <si>
    <t>（小６・新潟県)</t>
  </si>
  <si>
    <t>527位</t>
  </si>
  <si>
    <t>（中１・新潟県)</t>
  </si>
  <si>
    <t>F0  187位</t>
  </si>
  <si>
    <t>（中３・新潟県)</t>
  </si>
  <si>
    <t>（小５・新潟県)</t>
  </si>
  <si>
    <t>（中２・新潟県)</t>
  </si>
  <si>
    <t>297位</t>
  </si>
  <si>
    <t>（39才・新潟県)</t>
  </si>
  <si>
    <t>352位</t>
  </si>
  <si>
    <t>（高１・新潟県)</t>
  </si>
  <si>
    <t>358位</t>
  </si>
  <si>
    <t>（小５・富山県)</t>
  </si>
  <si>
    <t>540位</t>
  </si>
  <si>
    <t>659位</t>
  </si>
  <si>
    <t>（小６・富山県)</t>
  </si>
  <si>
    <t>539位</t>
  </si>
  <si>
    <t>323位</t>
  </si>
  <si>
    <t>689位</t>
  </si>
  <si>
    <t>691位</t>
  </si>
  <si>
    <t>339位</t>
  </si>
  <si>
    <t>（中１・富山県)</t>
  </si>
  <si>
    <t>336位</t>
  </si>
  <si>
    <t>（中２・富山県)</t>
  </si>
  <si>
    <t>653位</t>
  </si>
  <si>
    <t>（高１・富山県)</t>
  </si>
  <si>
    <t>（20才・富山県)</t>
  </si>
  <si>
    <t>313位</t>
  </si>
  <si>
    <t>（35才・富山県)</t>
  </si>
  <si>
    <t>（小６・石川県)</t>
  </si>
  <si>
    <t>457位</t>
  </si>
  <si>
    <t>（小５・石川県)</t>
  </si>
  <si>
    <t>721位</t>
  </si>
  <si>
    <t>765位</t>
  </si>
  <si>
    <t>（中３・石川県)</t>
  </si>
  <si>
    <t>（中２・石川県)</t>
  </si>
  <si>
    <t>（中１・石川県)</t>
  </si>
  <si>
    <t>853位</t>
  </si>
  <si>
    <t>（高１・石川県)</t>
  </si>
  <si>
    <t>529位</t>
  </si>
  <si>
    <t>（小３・長野県)</t>
  </si>
  <si>
    <t>314位</t>
  </si>
  <si>
    <t>558位</t>
  </si>
  <si>
    <t>（小５・長野県)</t>
  </si>
  <si>
    <t>（小６・長野県)</t>
  </si>
  <si>
    <t>286位</t>
  </si>
  <si>
    <t>660位</t>
  </si>
  <si>
    <t>（高１・長野県)</t>
  </si>
  <si>
    <t>（小３・岐阜県)</t>
  </si>
  <si>
    <t>628位</t>
  </si>
  <si>
    <t>（小４・岐阜県)</t>
  </si>
  <si>
    <t>498位</t>
  </si>
  <si>
    <t>（小５・岐阜県)</t>
  </si>
  <si>
    <t>479位</t>
  </si>
  <si>
    <t>250位</t>
  </si>
  <si>
    <t>10番15番</t>
  </si>
  <si>
    <t>379位</t>
  </si>
  <si>
    <t>（小６・岐阜県)</t>
  </si>
  <si>
    <t>620位</t>
  </si>
  <si>
    <t>646位</t>
  </si>
  <si>
    <t>843位</t>
  </si>
  <si>
    <t>（中１・岐阜県)</t>
  </si>
  <si>
    <t>364位</t>
  </si>
  <si>
    <t>（中２・岐阜県)</t>
  </si>
  <si>
    <t>477位</t>
  </si>
  <si>
    <t>（高１・岐阜県)</t>
  </si>
  <si>
    <t>256位</t>
  </si>
  <si>
    <t>（小３・愛知県)</t>
  </si>
  <si>
    <t>450位</t>
  </si>
  <si>
    <t>（小５・愛知県)</t>
  </si>
  <si>
    <t>486位</t>
  </si>
  <si>
    <t>（小６・愛知県)</t>
  </si>
  <si>
    <t>324位</t>
  </si>
  <si>
    <t>632位</t>
  </si>
  <si>
    <t>（中２・愛知県)</t>
  </si>
  <si>
    <t>410位</t>
  </si>
  <si>
    <t>487位</t>
  </si>
  <si>
    <t>（中１・愛知県)</t>
  </si>
  <si>
    <t>559位</t>
  </si>
  <si>
    <t>（24才・愛知県)</t>
  </si>
  <si>
    <t>6番11番13番</t>
  </si>
  <si>
    <t>238位</t>
  </si>
  <si>
    <t>862位</t>
  </si>
  <si>
    <t>182位</t>
  </si>
  <si>
    <t>172位</t>
  </si>
  <si>
    <t>337位</t>
  </si>
  <si>
    <t>（小１・愛知県)</t>
  </si>
  <si>
    <t>771位</t>
  </si>
  <si>
    <t>（小２・愛知県)</t>
  </si>
  <si>
    <t>618位</t>
  </si>
  <si>
    <t>790位</t>
  </si>
  <si>
    <t>424位</t>
  </si>
  <si>
    <t>501位</t>
  </si>
  <si>
    <t>（小４・愛知県)</t>
  </si>
  <si>
    <t>697位</t>
  </si>
  <si>
    <t>488位</t>
  </si>
  <si>
    <t>363位</t>
  </si>
  <si>
    <t>577位</t>
  </si>
  <si>
    <t>449位</t>
  </si>
  <si>
    <t>631位</t>
  </si>
  <si>
    <t>789位</t>
  </si>
  <si>
    <t>（中３・愛知県)</t>
  </si>
  <si>
    <t>F0  86位</t>
  </si>
  <si>
    <t>（大２・青森県)</t>
  </si>
  <si>
    <t>（高２・愛知県)</t>
  </si>
  <si>
    <t>（大４・三重県)</t>
  </si>
  <si>
    <t>252位</t>
  </si>
  <si>
    <t>677位</t>
  </si>
  <si>
    <t>（年長・愛知県)</t>
  </si>
  <si>
    <t>F0  679位</t>
  </si>
  <si>
    <t>809位</t>
  </si>
  <si>
    <t>524位</t>
  </si>
  <si>
    <t>534位</t>
  </si>
  <si>
    <t>279位</t>
  </si>
  <si>
    <t>307位</t>
  </si>
  <si>
    <t>357位</t>
  </si>
  <si>
    <t>387位</t>
  </si>
  <si>
    <t>431位</t>
  </si>
  <si>
    <t>381位</t>
  </si>
  <si>
    <t>F0  167位</t>
  </si>
  <si>
    <t>（高３・愛知県)</t>
  </si>
  <si>
    <t>429位</t>
  </si>
  <si>
    <t>（大１・愛知県)</t>
  </si>
  <si>
    <t>（小３・京都府)</t>
  </si>
  <si>
    <t>218位</t>
  </si>
  <si>
    <t>（大３・京都府)</t>
  </si>
  <si>
    <t>798位</t>
  </si>
  <si>
    <t>（24才・京都府)</t>
  </si>
  <si>
    <t>（中１・大阪府)</t>
  </si>
  <si>
    <t>702位</t>
  </si>
  <si>
    <t>（中２・大阪府)</t>
  </si>
  <si>
    <t>587位</t>
  </si>
  <si>
    <t>（中３・大阪府)</t>
  </si>
  <si>
    <t>365位</t>
  </si>
  <si>
    <t>（小２・富山県)</t>
  </si>
  <si>
    <t>320位</t>
  </si>
  <si>
    <t>（小２・大阪府)</t>
  </si>
  <si>
    <t>（年長・大阪府)</t>
  </si>
  <si>
    <t>652位</t>
  </si>
  <si>
    <t>（小１・大阪府)</t>
  </si>
  <si>
    <t>824位</t>
  </si>
  <si>
    <t>（小２・徳島県)</t>
  </si>
  <si>
    <t>596位</t>
  </si>
  <si>
    <t>（小４・富山県)</t>
  </si>
  <si>
    <t>F0  95位</t>
  </si>
  <si>
    <t>（小３・大阪府)</t>
  </si>
  <si>
    <t>675位</t>
  </si>
  <si>
    <t>588位</t>
  </si>
  <si>
    <t>（小５・大阪府)</t>
  </si>
  <si>
    <t>330位</t>
  </si>
  <si>
    <t>（小６・大阪府)</t>
  </si>
  <si>
    <t>240位</t>
  </si>
  <si>
    <t>655位</t>
  </si>
  <si>
    <t>（25才・大阪府)</t>
  </si>
  <si>
    <t>F0  93位</t>
  </si>
  <si>
    <t>（小４・大阪府)</t>
  </si>
  <si>
    <t>886位</t>
  </si>
  <si>
    <t>841位</t>
  </si>
  <si>
    <t>720位</t>
  </si>
  <si>
    <t>732位</t>
  </si>
  <si>
    <t>472位</t>
  </si>
  <si>
    <t>762位</t>
  </si>
  <si>
    <t>680位</t>
  </si>
  <si>
    <t>264位</t>
  </si>
  <si>
    <t>214位</t>
  </si>
  <si>
    <t>（高２・滋賀県)</t>
  </si>
  <si>
    <t>（大２・京都府)</t>
  </si>
  <si>
    <t>F0  85位</t>
  </si>
  <si>
    <t>（大３・大阪府)</t>
  </si>
  <si>
    <t>（大２・大阪府)</t>
  </si>
  <si>
    <t>（高２・大阪府)</t>
  </si>
  <si>
    <t>F0  15位</t>
  </si>
  <si>
    <t>（高１・大阪府)</t>
  </si>
  <si>
    <t>F0  143位</t>
  </si>
  <si>
    <t>（小２・兵庫県)</t>
  </si>
  <si>
    <t>490位</t>
  </si>
  <si>
    <t>（小３・兵庫県)</t>
  </si>
  <si>
    <t>642位</t>
  </si>
  <si>
    <t>（小６・兵庫県)</t>
  </si>
  <si>
    <t>370位</t>
  </si>
  <si>
    <t>（中３・京都府)</t>
  </si>
  <si>
    <t>F0  46位</t>
  </si>
  <si>
    <t>（中２・兵庫県)</t>
  </si>
  <si>
    <t>174位</t>
  </si>
  <si>
    <t>（高２・京都府)</t>
  </si>
  <si>
    <t>（高１・兵庫県)</t>
  </si>
  <si>
    <t>（高２・兵庫県)</t>
  </si>
  <si>
    <t>7番11番13番</t>
  </si>
  <si>
    <t>（大１・兵庫県)</t>
  </si>
  <si>
    <t>（28才・兵庫県)</t>
  </si>
  <si>
    <t>（小１・兵庫県)</t>
  </si>
  <si>
    <t>374位</t>
  </si>
  <si>
    <t>（小４・兵庫県)</t>
  </si>
  <si>
    <t>518位</t>
  </si>
  <si>
    <t>599位</t>
  </si>
  <si>
    <t>（小５・兵庫県)</t>
  </si>
  <si>
    <t>404位</t>
  </si>
  <si>
    <t>（中１・兵庫県)</t>
  </si>
  <si>
    <t>（大２・兵庫県)</t>
  </si>
  <si>
    <t>（小２・奈良県)</t>
  </si>
  <si>
    <t>605位</t>
  </si>
  <si>
    <t>（小５・奈良県)</t>
  </si>
  <si>
    <t>（小６・奈良県)</t>
  </si>
  <si>
    <t>219位</t>
  </si>
  <si>
    <t>259位</t>
  </si>
  <si>
    <t>（中２・奈良県)</t>
  </si>
  <si>
    <t>（小５・徳島県)</t>
  </si>
  <si>
    <t>625位</t>
  </si>
  <si>
    <t>（中１・徳島県)</t>
  </si>
  <si>
    <t>686位</t>
  </si>
  <si>
    <t>（中３・徳島県)</t>
  </si>
  <si>
    <t>496位</t>
  </si>
  <si>
    <t>（小４・福岡県)</t>
  </si>
  <si>
    <t>369位</t>
  </si>
  <si>
    <t>446位</t>
  </si>
  <si>
    <t>（小６・福岡県)</t>
  </si>
  <si>
    <t>F0  126位</t>
  </si>
  <si>
    <t>402位</t>
  </si>
  <si>
    <t>（小６・佐賀県)</t>
  </si>
  <si>
    <t>425位</t>
  </si>
  <si>
    <t>551位</t>
  </si>
  <si>
    <t>（中１・福岡県)</t>
  </si>
  <si>
    <t>499位</t>
  </si>
  <si>
    <t>1番12番13番</t>
  </si>
  <si>
    <t>412位</t>
  </si>
  <si>
    <t>（中１・佐賀県)</t>
  </si>
  <si>
    <t>（中２・佐賀県)</t>
  </si>
  <si>
    <t>408位</t>
  </si>
  <si>
    <t>（大１・福岡県)</t>
  </si>
  <si>
    <t>（中２・福岡県)</t>
  </si>
  <si>
    <t>668位</t>
  </si>
  <si>
    <t>（中３・福岡県)</t>
  </si>
  <si>
    <t>799位</t>
  </si>
  <si>
    <t>14番13番</t>
  </si>
  <si>
    <t>756位</t>
  </si>
  <si>
    <t>（高３・福岡県)</t>
  </si>
  <si>
    <t>685位</t>
  </si>
  <si>
    <t>（小２・沖縄県)</t>
  </si>
  <si>
    <t>213位</t>
  </si>
  <si>
    <t>（小３・沖縄県)</t>
  </si>
  <si>
    <t>437位</t>
  </si>
  <si>
    <t>（小４・沖縄県)</t>
  </si>
  <si>
    <t>（小５・沖縄県)</t>
  </si>
  <si>
    <t>342位</t>
  </si>
  <si>
    <t>（小６・沖縄県)</t>
  </si>
  <si>
    <t>399位</t>
  </si>
  <si>
    <t>（年長・沖縄県)</t>
  </si>
  <si>
    <t>（小１・沖縄県)</t>
  </si>
  <si>
    <t>204位</t>
  </si>
  <si>
    <t>231位</t>
  </si>
  <si>
    <t>508位</t>
  </si>
  <si>
    <t>600位</t>
  </si>
  <si>
    <t>327位</t>
  </si>
  <si>
    <t>438位</t>
  </si>
  <si>
    <t>263位</t>
  </si>
  <si>
    <t>（中３・沖縄県)</t>
  </si>
  <si>
    <t>（高２・沖縄県)</t>
  </si>
  <si>
    <t>5番8番9番</t>
  </si>
  <si>
    <t>（19才・沖縄県)</t>
  </si>
  <si>
    <t>205位</t>
  </si>
  <si>
    <t>（中１・沖縄県)</t>
  </si>
  <si>
    <t>（中２・沖縄県)</t>
  </si>
  <si>
    <t>（小３・北海道)</t>
  </si>
  <si>
    <t>F1  52位</t>
  </si>
  <si>
    <t>598位</t>
  </si>
  <si>
    <t>F1  72位</t>
  </si>
  <si>
    <t>736位</t>
  </si>
  <si>
    <t>F1  12位</t>
  </si>
  <si>
    <t>489位</t>
  </si>
  <si>
    <t>F1  59位</t>
  </si>
  <si>
    <t>590位</t>
  </si>
  <si>
    <t>F1  62位</t>
  </si>
  <si>
    <t>647位</t>
  </si>
  <si>
    <t>F1  17位</t>
  </si>
  <si>
    <t>391位</t>
  </si>
  <si>
    <t>821位</t>
  </si>
  <si>
    <t>（小５・宮城県)</t>
  </si>
  <si>
    <t>F1  284位</t>
  </si>
  <si>
    <t>F1  266位</t>
  </si>
  <si>
    <t>F1  97位</t>
  </si>
  <si>
    <t>878位</t>
  </si>
  <si>
    <t>F1  100位</t>
  </si>
  <si>
    <t>805位</t>
  </si>
  <si>
    <t>F1  243位</t>
  </si>
  <si>
    <t>744位</t>
  </si>
  <si>
    <t>F1  9位</t>
  </si>
  <si>
    <t>471位</t>
  </si>
  <si>
    <t>448位</t>
  </si>
  <si>
    <t>（小２・山形県)</t>
  </si>
  <si>
    <t>F1  287位</t>
  </si>
  <si>
    <t>781位</t>
  </si>
  <si>
    <t>F1  202位</t>
  </si>
  <si>
    <t>710位</t>
  </si>
  <si>
    <t>F1  164位</t>
  </si>
  <si>
    <t>844位</t>
  </si>
  <si>
    <t>（小４・福島県)</t>
  </si>
  <si>
    <t>F1  14位</t>
  </si>
  <si>
    <t>392位</t>
  </si>
  <si>
    <t>F1  1位</t>
  </si>
  <si>
    <t>375位</t>
  </si>
  <si>
    <t>552位</t>
  </si>
  <si>
    <t>（小５・福島県)</t>
  </si>
  <si>
    <t>774位</t>
  </si>
  <si>
    <t>F1  5位</t>
  </si>
  <si>
    <t>512位</t>
  </si>
  <si>
    <t>F1  22位</t>
  </si>
  <si>
    <t>770位</t>
  </si>
  <si>
    <t>616位</t>
  </si>
  <si>
    <t>F1  139位</t>
  </si>
  <si>
    <t>F1  306位</t>
  </si>
  <si>
    <t>（中３・茨城県)</t>
  </si>
  <si>
    <t>F1  33位</t>
  </si>
  <si>
    <t>739位</t>
  </si>
  <si>
    <t>（年長・茨城県)</t>
  </si>
  <si>
    <t>F1  229位</t>
  </si>
  <si>
    <t>858位</t>
  </si>
  <si>
    <t>F1  199位</t>
  </si>
  <si>
    <t>851位</t>
  </si>
  <si>
    <t>F1  151位</t>
  </si>
  <si>
    <t>792位</t>
  </si>
  <si>
    <t>F1  108位</t>
  </si>
  <si>
    <t>622位</t>
  </si>
  <si>
    <t>15番15番</t>
  </si>
  <si>
    <t>852位</t>
  </si>
  <si>
    <t>F1  134位</t>
  </si>
  <si>
    <t>840位</t>
  </si>
  <si>
    <t>F1  207位</t>
  </si>
  <si>
    <t>722位</t>
  </si>
  <si>
    <t>F1  153位</t>
  </si>
  <si>
    <t>899位</t>
  </si>
  <si>
    <t>F1  194位</t>
  </si>
  <si>
    <t>698位</t>
  </si>
  <si>
    <t>773位</t>
  </si>
  <si>
    <t>F1  249位</t>
  </si>
  <si>
    <t>779位</t>
  </si>
  <si>
    <t>761位</t>
  </si>
  <si>
    <t>F1  257位</t>
  </si>
  <si>
    <t>F1  276位</t>
  </si>
  <si>
    <t>F1  268位</t>
  </si>
  <si>
    <t>785位</t>
  </si>
  <si>
    <t>430位</t>
  </si>
  <si>
    <t>F1  43位</t>
  </si>
  <si>
    <t>556位</t>
  </si>
  <si>
    <t>F1  86位</t>
  </si>
  <si>
    <t>891位</t>
  </si>
  <si>
    <t>609位</t>
  </si>
  <si>
    <t>670位</t>
  </si>
  <si>
    <t>F1  159位</t>
  </si>
  <si>
    <t>708位</t>
  </si>
  <si>
    <t>F1  120位</t>
  </si>
  <si>
    <t>461位</t>
  </si>
  <si>
    <t>F1  170位</t>
  </si>
  <si>
    <t>885位</t>
  </si>
  <si>
    <t>870位</t>
  </si>
  <si>
    <t>F1  221位</t>
  </si>
  <si>
    <t>826位</t>
  </si>
  <si>
    <t>F1  186位</t>
  </si>
  <si>
    <t>754位</t>
  </si>
  <si>
    <t>F1  212位</t>
  </si>
  <si>
    <t>750位</t>
  </si>
  <si>
    <t>849位</t>
  </si>
  <si>
    <t>F1  255位</t>
  </si>
  <si>
    <t>877位</t>
  </si>
  <si>
    <t>F1  296位</t>
  </si>
  <si>
    <t>717位</t>
  </si>
  <si>
    <t>F1  271位</t>
  </si>
  <si>
    <t>F1  277位</t>
  </si>
  <si>
    <t>764位</t>
  </si>
  <si>
    <t>F1  190位</t>
  </si>
  <si>
    <t>759位</t>
  </si>
  <si>
    <t>F1  292位</t>
  </si>
  <si>
    <t>875位</t>
  </si>
  <si>
    <t>F1  304位</t>
  </si>
  <si>
    <t>741位</t>
  </si>
  <si>
    <t>F1  15位</t>
  </si>
  <si>
    <t>447位</t>
  </si>
  <si>
    <t>F1  173位</t>
  </si>
  <si>
    <t>F1  93位</t>
  </si>
  <si>
    <t>726位</t>
  </si>
  <si>
    <t>864位</t>
  </si>
  <si>
    <t>F1  143位</t>
  </si>
  <si>
    <t>884位</t>
  </si>
  <si>
    <t>714位</t>
  </si>
  <si>
    <t>883位</t>
  </si>
  <si>
    <t>F1  181位</t>
  </si>
  <si>
    <t>F1  302位</t>
  </si>
  <si>
    <t>865位</t>
  </si>
  <si>
    <t>F1  38位</t>
  </si>
  <si>
    <t>416位</t>
  </si>
  <si>
    <t>F1  37位</t>
  </si>
  <si>
    <t>532位</t>
  </si>
  <si>
    <t>869位</t>
  </si>
  <si>
    <t>669位</t>
  </si>
  <si>
    <t>889位</t>
  </si>
  <si>
    <t>F1  234位</t>
  </si>
  <si>
    <t>F1  295位</t>
  </si>
  <si>
    <t>811位</t>
  </si>
  <si>
    <t>F1  112位</t>
  </si>
  <si>
    <t>818位</t>
  </si>
  <si>
    <t>795位</t>
  </si>
  <si>
    <t>758位</t>
  </si>
  <si>
    <t>751位</t>
  </si>
  <si>
    <t>F1  227位</t>
  </si>
  <si>
    <t>F1  68位</t>
  </si>
  <si>
    <t>648位</t>
  </si>
  <si>
    <t>528位</t>
  </si>
  <si>
    <t>882位</t>
  </si>
  <si>
    <t>828位</t>
  </si>
  <si>
    <t>F1  41位</t>
  </si>
  <si>
    <t>823位</t>
  </si>
  <si>
    <t>F1  47位</t>
  </si>
  <si>
    <t>478位</t>
  </si>
  <si>
    <t>F1  125位</t>
  </si>
  <si>
    <t>810位</t>
  </si>
  <si>
    <t>753位</t>
  </si>
  <si>
    <t>F1  217位</t>
  </si>
  <si>
    <t>728位</t>
  </si>
  <si>
    <t>894位</t>
  </si>
  <si>
    <t>749位</t>
  </si>
  <si>
    <t>F1  301位</t>
  </si>
  <si>
    <t>804位</t>
  </si>
  <si>
    <t>573位</t>
  </si>
  <si>
    <t>709位</t>
  </si>
  <si>
    <t>F1  283位</t>
  </si>
  <si>
    <t>F1  237位</t>
  </si>
  <si>
    <t>723位</t>
  </si>
  <si>
    <t>F1  305位</t>
  </si>
  <si>
    <t>733位</t>
  </si>
  <si>
    <t>F1  128位</t>
  </si>
  <si>
    <t>782位</t>
  </si>
  <si>
    <t>F1  105位</t>
  </si>
  <si>
    <t>481位</t>
  </si>
  <si>
    <t>F1  298位</t>
  </si>
  <si>
    <t>F1  211位</t>
  </si>
  <si>
    <t>547位</t>
  </si>
  <si>
    <t>562位</t>
  </si>
  <si>
    <t>816位</t>
  </si>
  <si>
    <t>F1  77位</t>
  </si>
  <si>
    <t>570位</t>
  </si>
  <si>
    <t>626位</t>
  </si>
  <si>
    <t>614位</t>
  </si>
  <si>
    <t>554位</t>
  </si>
  <si>
    <t>700位</t>
  </si>
  <si>
    <t>783位</t>
  </si>
  <si>
    <t>791位</t>
  </si>
  <si>
    <t>567位</t>
  </si>
  <si>
    <t>491位</t>
  </si>
  <si>
    <t>440位</t>
  </si>
  <si>
    <t>881位</t>
  </si>
  <si>
    <t>F1  36位</t>
  </si>
  <si>
    <t>657位</t>
  </si>
  <si>
    <t>F1  32位</t>
  </si>
  <si>
    <t>797位</t>
  </si>
  <si>
    <t>F1  2位</t>
  </si>
  <si>
    <t>338位</t>
  </si>
  <si>
    <t>836位</t>
  </si>
  <si>
    <t>611位</t>
  </si>
  <si>
    <t>405位</t>
  </si>
  <si>
    <t>318位</t>
  </si>
  <si>
    <t>F1  26位</t>
  </si>
  <si>
    <t>406位</t>
  </si>
  <si>
    <t>568位</t>
  </si>
  <si>
    <t>549位</t>
  </si>
  <si>
    <t>876位</t>
  </si>
  <si>
    <t>510位</t>
  </si>
  <si>
    <t>693位</t>
  </si>
  <si>
    <t>F1  27位</t>
  </si>
  <si>
    <t>873位</t>
  </si>
  <si>
    <t>F1  80位</t>
  </si>
  <si>
    <t>861位</t>
  </si>
  <si>
    <t>847位</t>
  </si>
  <si>
    <t>740位</t>
  </si>
  <si>
    <t>662位</t>
  </si>
  <si>
    <t>（46才・東京都)</t>
  </si>
  <si>
    <t>674位</t>
  </si>
  <si>
    <t>560位</t>
  </si>
  <si>
    <t>521位</t>
  </si>
  <si>
    <t>879位</t>
  </si>
  <si>
    <t>550位</t>
  </si>
  <si>
    <t>F1  215位</t>
  </si>
  <si>
    <t>834位</t>
  </si>
  <si>
    <t>F1  242位</t>
  </si>
  <si>
    <t>F1  280位</t>
  </si>
  <si>
    <t>713位</t>
  </si>
  <si>
    <t>F1  282位</t>
  </si>
  <si>
    <t>F1  4位</t>
  </si>
  <si>
    <t>241位</t>
  </si>
  <si>
    <t>469位</t>
  </si>
  <si>
    <t>F1  176位</t>
  </si>
  <si>
    <t>565位</t>
  </si>
  <si>
    <t>788位</t>
  </si>
  <si>
    <t>506位</t>
  </si>
  <si>
    <t>769位</t>
  </si>
  <si>
    <t>868位</t>
  </si>
  <si>
    <t>832位</t>
  </si>
  <si>
    <t>F1  71位</t>
  </si>
  <si>
    <t>572位</t>
  </si>
  <si>
    <t>690位</t>
  </si>
  <si>
    <t>842位</t>
  </si>
  <si>
    <t>629位</t>
  </si>
  <si>
    <t>F1  7位</t>
  </si>
  <si>
    <t>326位</t>
  </si>
  <si>
    <t>553位</t>
  </si>
  <si>
    <t>456位</t>
  </si>
  <si>
    <t>644位</t>
  </si>
  <si>
    <t>635位</t>
  </si>
  <si>
    <t>F1  30位</t>
  </si>
  <si>
    <t>178位</t>
  </si>
  <si>
    <t>898位</t>
  </si>
  <si>
    <t>867位</t>
  </si>
  <si>
    <t>895位</t>
  </si>
  <si>
    <t>784位</t>
  </si>
  <si>
    <t>880位</t>
  </si>
  <si>
    <t>838位</t>
  </si>
  <si>
    <t>F1  262位</t>
  </si>
  <si>
    <t>860位</t>
  </si>
  <si>
    <t>806位</t>
  </si>
  <si>
    <t>734位</t>
  </si>
  <si>
    <t>742位</t>
  </si>
  <si>
    <t>643位</t>
  </si>
  <si>
    <t>808位</t>
  </si>
  <si>
    <t>454位</t>
  </si>
  <si>
    <t>（小２・石川県)</t>
  </si>
  <si>
    <t>F1  303位</t>
  </si>
  <si>
    <t>704位</t>
  </si>
  <si>
    <t>696位</t>
  </si>
  <si>
    <t>794位</t>
  </si>
  <si>
    <t>711位</t>
  </si>
  <si>
    <t>（高２・石川県)</t>
  </si>
  <si>
    <t>822位</t>
  </si>
  <si>
    <t>7番9番11番</t>
  </si>
  <si>
    <t>（小１・石川県)</t>
  </si>
  <si>
    <t>（小４・石川県)</t>
  </si>
  <si>
    <t>703位</t>
  </si>
  <si>
    <t>（小３・石川県)</t>
  </si>
  <si>
    <t>F1  224位</t>
  </si>
  <si>
    <t>890位</t>
  </si>
  <si>
    <t>682位</t>
  </si>
  <si>
    <t>（中１・山梨県)</t>
  </si>
  <si>
    <t>727位</t>
  </si>
  <si>
    <t>（高１・山梨県)</t>
  </si>
  <si>
    <t>F1  8位</t>
  </si>
  <si>
    <t>（小２・長野県)</t>
  </si>
  <si>
    <t>854位</t>
  </si>
  <si>
    <t>827位</t>
  </si>
  <si>
    <t>（小４・長野県)</t>
  </si>
  <si>
    <t>819位</t>
  </si>
  <si>
    <t>672位</t>
  </si>
  <si>
    <t>640位</t>
  </si>
  <si>
    <t>845位</t>
  </si>
  <si>
    <t>665位</t>
  </si>
  <si>
    <t>829位</t>
  </si>
  <si>
    <t>766位</t>
  </si>
  <si>
    <t>737位</t>
  </si>
  <si>
    <t>（小４・京都府)</t>
  </si>
  <si>
    <t>360位</t>
  </si>
  <si>
    <t>（小６・京都府)</t>
  </si>
  <si>
    <t>542位</t>
  </si>
  <si>
    <t>515位</t>
  </si>
  <si>
    <t>476位</t>
  </si>
  <si>
    <t>748位</t>
  </si>
  <si>
    <t>584位</t>
  </si>
  <si>
    <t>793位</t>
  </si>
  <si>
    <t>825位</t>
  </si>
  <si>
    <t>494位</t>
  </si>
  <si>
    <t>608位</t>
  </si>
  <si>
    <t>695位</t>
  </si>
  <si>
    <t>557位</t>
  </si>
  <si>
    <t>846位</t>
  </si>
  <si>
    <t>（小４・奈良県)</t>
  </si>
  <si>
    <t>755位</t>
  </si>
  <si>
    <t>603位</t>
  </si>
  <si>
    <t>（中１・奈良県)</t>
  </si>
  <si>
    <t>F1  10位</t>
  </si>
  <si>
    <t>397位</t>
  </si>
  <si>
    <t>（小１・徳島県)</t>
  </si>
  <si>
    <t>（小３・徳島県)</t>
  </si>
  <si>
    <t>（小４・徳島県)</t>
  </si>
  <si>
    <t>586位</t>
  </si>
  <si>
    <t>（小６・徳島県)</t>
  </si>
  <si>
    <t>830位</t>
  </si>
  <si>
    <t>（小１・福岡県)</t>
  </si>
  <si>
    <t>837位</t>
  </si>
  <si>
    <t>（小２・福岡県)</t>
  </si>
  <si>
    <t>874位</t>
  </si>
  <si>
    <t>（小３・福岡県)</t>
  </si>
  <si>
    <t>601位</t>
  </si>
  <si>
    <t>（小３・佐賀県)</t>
  </si>
  <si>
    <t>780位</t>
  </si>
  <si>
    <t>658位</t>
  </si>
  <si>
    <t>（小４・佐賀県)</t>
  </si>
  <si>
    <t>888位</t>
  </si>
  <si>
    <t>（小５・福岡県)</t>
  </si>
  <si>
    <t>593位</t>
  </si>
  <si>
    <t>（小５・佐賀県)</t>
  </si>
  <si>
    <t>850位</t>
  </si>
  <si>
    <t>752位</t>
  </si>
  <si>
    <t>694位</t>
  </si>
  <si>
    <t>428位</t>
  </si>
  <si>
    <t>619位</t>
  </si>
  <si>
    <t>775位</t>
  </si>
  <si>
    <t>745位</t>
  </si>
  <si>
    <t>701位</t>
  </si>
  <si>
    <t>664位</t>
  </si>
  <si>
    <t>566位</t>
  </si>
  <si>
    <t>681位</t>
  </si>
  <si>
    <t>650位</t>
  </si>
  <si>
    <t>310位</t>
  </si>
  <si>
    <t>893位</t>
  </si>
  <si>
    <t>856位</t>
  </si>
  <si>
    <t>548位</t>
  </si>
  <si>
    <t>弥谷　拓哉</t>
    <rPh sb="0" eb="1">
      <t>ヤ</t>
    </rPh>
    <rPh sb="1" eb="2">
      <t>タニ</t>
    </rPh>
    <rPh sb="3" eb="5">
      <t>タクヤ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</si>
</sst>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36"/>
      <color theme="0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48"/>
      <color theme="1"/>
      <name val="ＭＳ ゴシック"/>
      <family val="3"/>
      <charset val="128"/>
    </font>
    <font>
      <sz val="24"/>
      <color theme="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color theme="0"/>
      <name val="ＭＳ 明朝"/>
      <family val="1"/>
      <charset val="128"/>
    </font>
    <font>
      <b/>
      <i/>
      <sz val="22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18"/>
      <color theme="0"/>
      <name val="ＭＳ 明朝"/>
      <family val="1"/>
      <charset val="128"/>
    </font>
    <font>
      <b/>
      <i/>
      <u/>
      <sz val="22"/>
      <color rgb="FFFF0000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7"/>
      <name val="ＭＳ 明朝"/>
      <family val="1"/>
      <charset val="128"/>
    </font>
    <font>
      <b/>
      <sz val="6"/>
      <name val="ＭＳ 明朝"/>
      <family val="1"/>
      <charset val="128"/>
    </font>
    <font>
      <b/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20"/>
      <name val="ＤＦＰ細丸ゴシック体"/>
      <family val="3"/>
      <charset val="128"/>
    </font>
    <font>
      <sz val="16"/>
      <color theme="0"/>
      <name val="ＭＳ 明朝"/>
      <family val="1"/>
      <charset val="128"/>
    </font>
    <font>
      <b/>
      <sz val="18"/>
      <name val="ＤＦＰ細丸ゴシック体"/>
      <family val="3"/>
      <charset val="128"/>
    </font>
    <font>
      <sz val="18"/>
      <color theme="0"/>
      <name val="ＭＳ 明朝"/>
      <family val="1"/>
      <charset val="128"/>
    </font>
    <font>
      <b/>
      <i/>
      <sz val="20"/>
      <color theme="1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25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26"/>
      <color rgb="FFFFFF00"/>
      <name val="HG平成明朝体W9"/>
      <family val="1"/>
      <charset val="128"/>
    </font>
    <font>
      <b/>
      <sz val="24"/>
      <name val="ＭＳ 明朝"/>
      <family val="1"/>
      <charset val="128"/>
    </font>
    <font>
      <sz val="6"/>
      <color theme="0"/>
      <name val="ＭＳ 明朝"/>
      <family val="1"/>
      <charset val="128"/>
    </font>
    <font>
      <b/>
      <sz val="36"/>
      <name val="ＭＳ 明朝"/>
      <family val="1"/>
      <charset val="128"/>
    </font>
    <font>
      <sz val="2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72"/>
      <color theme="0"/>
      <name val="ＭＳ 明朝"/>
      <family val="1"/>
      <charset val="128"/>
    </font>
    <font>
      <b/>
      <sz val="22"/>
      <name val="ＭＳ 明朝"/>
      <family val="1"/>
      <charset val="128"/>
    </font>
    <font>
      <b/>
      <sz val="13"/>
      <color theme="3"/>
      <name val="游ゴシック"/>
      <family val="2"/>
      <charset val="128"/>
      <scheme val="minor"/>
    </font>
    <font>
      <sz val="15"/>
      <name val="ＭＳ 明朝"/>
      <family val="1"/>
      <charset val="128"/>
    </font>
    <font>
      <b/>
      <sz val="15"/>
      <name val="ＭＳ 明朝"/>
      <family val="1"/>
      <charset val="128"/>
    </font>
    <font>
      <sz val="25"/>
      <name val="ＭＳ 明朝"/>
      <family val="1"/>
      <charset val="128"/>
    </font>
    <font>
      <sz val="9"/>
      <name val="ＭＳ 明朝"/>
      <family val="1"/>
      <charset val="128"/>
    </font>
    <font>
      <b/>
      <sz val="15"/>
      <color theme="0"/>
      <name val="ＭＳ 明朝"/>
      <family val="1"/>
      <charset val="128"/>
    </font>
    <font>
      <b/>
      <sz val="6"/>
      <color theme="0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EBFFEB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medium">
        <color rgb="FF008000"/>
      </left>
      <right/>
      <top style="medium">
        <color rgb="FF008000"/>
      </top>
      <bottom style="medium">
        <color theme="0"/>
      </bottom>
      <diagonal/>
    </border>
    <border>
      <left/>
      <right/>
      <top style="medium">
        <color rgb="FF008000"/>
      </top>
      <bottom style="medium">
        <color theme="0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theme="0"/>
      </top>
      <bottom style="medium">
        <color rgb="FFFF0000"/>
      </bottom>
      <diagonal/>
    </border>
    <border>
      <left/>
      <right/>
      <top style="medium">
        <color theme="0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38" fontId="63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17" fillId="9" borderId="0" xfId="2" applyFont="1" applyFill="1" applyAlignment="1">
      <alignment vertical="center" wrapText="1"/>
    </xf>
    <xf numFmtId="0" fontId="19" fillId="9" borderId="0" xfId="2" applyFont="1" applyFill="1">
      <alignment vertical="center"/>
    </xf>
    <xf numFmtId="0" fontId="5" fillId="0" borderId="0" xfId="2">
      <alignment vertical="center"/>
    </xf>
    <xf numFmtId="0" fontId="24" fillId="9" borderId="0" xfId="2" applyFont="1" applyFill="1">
      <alignment vertical="center"/>
    </xf>
    <xf numFmtId="0" fontId="5" fillId="9" borderId="0" xfId="2" applyFill="1">
      <alignment vertical="center"/>
    </xf>
    <xf numFmtId="0" fontId="25" fillId="9" borderId="0" xfId="2" applyFont="1" applyFill="1" applyAlignment="1">
      <alignment horizontal="left" vertical="center"/>
    </xf>
    <xf numFmtId="0" fontId="26" fillId="9" borderId="0" xfId="2" applyFont="1" applyFill="1">
      <alignment vertical="center"/>
    </xf>
    <xf numFmtId="0" fontId="27" fillId="4" borderId="4" xfId="2" applyFont="1" applyFill="1" applyBorder="1" applyAlignment="1">
      <alignment horizontal="center" vertical="center"/>
    </xf>
    <xf numFmtId="0" fontId="27" fillId="4" borderId="7" xfId="2" applyFont="1" applyFill="1" applyBorder="1" applyAlignment="1">
      <alignment horizontal="center" vertical="center" shrinkToFit="1"/>
    </xf>
    <xf numFmtId="0" fontId="28" fillId="4" borderId="7" xfId="2" applyFont="1" applyFill="1" applyBorder="1" applyAlignment="1">
      <alignment horizontal="center" vertical="center"/>
    </xf>
    <xf numFmtId="0" fontId="29" fillId="4" borderId="7" xfId="2" applyFont="1" applyFill="1" applyBorder="1" applyAlignment="1">
      <alignment horizontal="center" vertical="center"/>
    </xf>
    <xf numFmtId="0" fontId="30" fillId="4" borderId="7" xfId="2" applyFont="1" applyFill="1" applyBorder="1" applyAlignment="1">
      <alignment horizontal="distributed" vertical="center" shrinkToFit="1"/>
    </xf>
    <xf numFmtId="0" fontId="31" fillId="9" borderId="0" xfId="2" applyFont="1" applyFill="1" applyAlignment="1">
      <alignment horizontal="center" vertical="center"/>
    </xf>
    <xf numFmtId="0" fontId="31" fillId="9" borderId="4" xfId="2" applyFont="1" applyFill="1" applyBorder="1" applyAlignment="1">
      <alignment horizontal="center" vertical="center"/>
    </xf>
    <xf numFmtId="0" fontId="31" fillId="9" borderId="7" xfId="2" applyFont="1" applyFill="1" applyBorder="1" applyAlignment="1">
      <alignment horizontal="center" vertical="center" shrinkToFit="1"/>
    </xf>
    <xf numFmtId="0" fontId="32" fillId="9" borderId="7" xfId="2" applyFont="1" applyFill="1" applyBorder="1" applyAlignment="1">
      <alignment horizontal="center" vertical="center"/>
    </xf>
    <xf numFmtId="0" fontId="15" fillId="9" borderId="7" xfId="2" applyFont="1" applyFill="1" applyBorder="1" applyAlignment="1">
      <alignment horizontal="center" vertical="center"/>
    </xf>
    <xf numFmtId="0" fontId="33" fillId="9" borderId="7" xfId="2" applyFont="1" applyFill="1" applyBorder="1" applyAlignment="1">
      <alignment horizontal="distributed" vertical="center" shrinkToFit="1"/>
    </xf>
    <xf numFmtId="0" fontId="31" fillId="9" borderId="3" xfId="2" applyFont="1" applyFill="1" applyBorder="1" applyAlignment="1">
      <alignment horizontal="center" vertical="center" shrinkToFit="1"/>
    </xf>
    <xf numFmtId="0" fontId="34" fillId="9" borderId="0" xfId="2" applyFont="1" applyFill="1">
      <alignment vertical="center"/>
    </xf>
    <xf numFmtId="0" fontId="36" fillId="9" borderId="0" xfId="2" applyFont="1" applyFill="1">
      <alignment vertical="center"/>
    </xf>
    <xf numFmtId="0" fontId="37" fillId="9" borderId="0" xfId="2" applyFont="1" applyFill="1" applyAlignment="1">
      <alignment horizontal="center" vertical="center"/>
    </xf>
    <xf numFmtId="0" fontId="25" fillId="9" borderId="0" xfId="2" applyFont="1" applyFill="1">
      <alignment vertical="center"/>
    </xf>
    <xf numFmtId="0" fontId="25" fillId="0" borderId="0" xfId="2" applyFont="1">
      <alignment vertical="center"/>
    </xf>
    <xf numFmtId="0" fontId="5" fillId="9" borderId="0" xfId="2" applyFill="1" applyAlignment="1">
      <alignment horizontal="center" vertical="center"/>
    </xf>
    <xf numFmtId="0" fontId="38" fillId="9" borderId="0" xfId="2" applyFont="1" applyFill="1">
      <alignment vertical="center"/>
    </xf>
    <xf numFmtId="0" fontId="40" fillId="9" borderId="0" xfId="2" applyFont="1" applyFill="1">
      <alignment vertical="center"/>
    </xf>
    <xf numFmtId="0" fontId="40" fillId="0" borderId="0" xfId="2" applyFont="1">
      <alignment vertical="center"/>
    </xf>
    <xf numFmtId="0" fontId="34" fillId="9" borderId="0" xfId="2" applyFont="1" applyFill="1" applyAlignment="1">
      <alignment vertical="center" shrinkToFit="1"/>
    </xf>
    <xf numFmtId="0" fontId="16" fillId="9" borderId="0" xfId="2" applyFont="1" applyFill="1">
      <alignment vertical="center"/>
    </xf>
    <xf numFmtId="0" fontId="5" fillId="9" borderId="0" xfId="2" applyFill="1" applyAlignment="1">
      <alignment horizontal="center" vertical="center" shrinkToFit="1"/>
    </xf>
    <xf numFmtId="0" fontId="5" fillId="9" borderId="0" xfId="2" applyFill="1" applyAlignment="1">
      <alignment vertical="center" shrinkToFit="1"/>
    </xf>
    <xf numFmtId="0" fontId="45" fillId="9" borderId="0" xfId="2" applyFont="1" applyFill="1">
      <alignment vertical="center"/>
    </xf>
    <xf numFmtId="0" fontId="46" fillId="9" borderId="0" xfId="2" applyFont="1" applyFill="1">
      <alignment vertical="center"/>
    </xf>
    <xf numFmtId="0" fontId="47" fillId="9" borderId="0" xfId="2" applyFont="1" applyFill="1">
      <alignment vertical="center"/>
    </xf>
    <xf numFmtId="0" fontId="20" fillId="9" borderId="0" xfId="2" applyFont="1" applyFill="1">
      <alignment vertical="center"/>
    </xf>
    <xf numFmtId="0" fontId="48" fillId="9" borderId="0" xfId="2" applyFont="1" applyFill="1">
      <alignment vertical="center"/>
    </xf>
    <xf numFmtId="0" fontId="49" fillId="9" borderId="0" xfId="2" applyFont="1" applyFill="1">
      <alignment vertical="center"/>
    </xf>
    <xf numFmtId="0" fontId="5" fillId="0" borderId="0" xfId="2" applyAlignment="1">
      <alignment horizontal="center" vertical="center"/>
    </xf>
    <xf numFmtId="0" fontId="5" fillId="4" borderId="0" xfId="2" applyFill="1" applyAlignment="1">
      <alignment horizontal="center" vertical="center"/>
    </xf>
    <xf numFmtId="0" fontId="48" fillId="0" borderId="0" xfId="2" applyFont="1">
      <alignment vertical="center"/>
    </xf>
    <xf numFmtId="0" fontId="6" fillId="8" borderId="0" xfId="0" applyFont="1" applyFill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8" borderId="0" xfId="0" applyFont="1" applyFill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6" fillId="8" borderId="0" xfId="0" applyFont="1" applyFill="1" applyAlignment="1">
      <alignment horizontal="center" vertical="center" shrinkToFit="1"/>
    </xf>
    <xf numFmtId="0" fontId="26" fillId="9" borderId="0" xfId="2" applyFont="1" applyFill="1" applyAlignment="1"/>
    <xf numFmtId="0" fontId="42" fillId="9" borderId="0" xfId="2" applyFont="1" applyFill="1" applyAlignment="1">
      <alignment vertical="center"/>
    </xf>
    <xf numFmtId="0" fontId="20" fillId="9" borderId="0" xfId="2" applyFont="1" applyFill="1" applyBorder="1">
      <alignment vertical="center"/>
    </xf>
    <xf numFmtId="0" fontId="5" fillId="0" borderId="0" xfId="2" applyBorder="1">
      <alignment vertical="center"/>
    </xf>
    <xf numFmtId="0" fontId="21" fillId="9" borderId="0" xfId="2" applyFont="1" applyFill="1" applyBorder="1">
      <alignment vertical="center"/>
    </xf>
    <xf numFmtId="0" fontId="5" fillId="9" borderId="0" xfId="2" applyFill="1" applyBorder="1" applyAlignment="1">
      <alignment vertical="center" shrinkToFit="1"/>
    </xf>
    <xf numFmtId="0" fontId="5" fillId="9" borderId="0" xfId="2" applyFill="1" applyBorder="1" applyAlignment="1">
      <alignment horizontal="center" vertical="center" shrinkToFit="1"/>
    </xf>
    <xf numFmtId="0" fontId="5" fillId="0" borderId="23" xfId="2" applyBorder="1">
      <alignment vertical="center"/>
    </xf>
    <xf numFmtId="0" fontId="56" fillId="9" borderId="0" xfId="2" applyFont="1" applyFill="1">
      <alignment vertical="center"/>
    </xf>
    <xf numFmtId="0" fontId="55" fillId="9" borderId="0" xfId="2" applyFont="1" applyFill="1">
      <alignment vertical="center"/>
    </xf>
    <xf numFmtId="0" fontId="55" fillId="0" borderId="0" xfId="2" applyFont="1">
      <alignment vertical="center"/>
    </xf>
    <xf numFmtId="0" fontId="6" fillId="8" borderId="0" xfId="0" applyFont="1" applyFill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54" fillId="0" borderId="0" xfId="0" applyFont="1" applyAlignment="1">
      <alignment vertical="center" shrinkToFit="1"/>
    </xf>
    <xf numFmtId="0" fontId="5" fillId="9" borderId="0" xfId="2" applyFill="1" applyAlignment="1">
      <alignment horizontal="center" vertical="center"/>
    </xf>
    <xf numFmtId="0" fontId="5" fillId="0" borderId="0" xfId="2" applyAlignment="1">
      <alignment vertical="center" shrinkToFit="1"/>
    </xf>
    <xf numFmtId="0" fontId="56" fillId="9" borderId="0" xfId="2" applyFont="1" applyFill="1" applyAlignment="1">
      <alignment horizontal="left" vertical="center"/>
    </xf>
    <xf numFmtId="0" fontId="56" fillId="0" borderId="0" xfId="2" applyFont="1">
      <alignment vertical="center"/>
    </xf>
    <xf numFmtId="0" fontId="34" fillId="0" borderId="0" xfId="2" applyFont="1" applyAlignment="1">
      <alignment vertical="center" shrinkToFit="1"/>
    </xf>
    <xf numFmtId="0" fontId="59" fillId="9" borderId="0" xfId="2" applyFont="1" applyFill="1" applyAlignment="1">
      <alignment vertical="center" shrinkToFit="1"/>
    </xf>
    <xf numFmtId="0" fontId="60" fillId="4" borderId="7" xfId="2" applyFont="1" applyFill="1" applyBorder="1" applyAlignment="1">
      <alignment horizontal="center" vertical="center" shrinkToFit="1"/>
    </xf>
    <xf numFmtId="0" fontId="48" fillId="9" borderId="7" xfId="2" applyFont="1" applyFill="1" applyBorder="1" applyAlignment="1">
      <alignment horizontal="center" vertical="center" shrinkToFit="1"/>
    </xf>
    <xf numFmtId="0" fontId="58" fillId="0" borderId="0" xfId="2" applyFont="1" applyAlignment="1">
      <alignment horizontal="center" vertical="center" shrinkToFit="1"/>
    </xf>
    <xf numFmtId="0" fontId="21" fillId="9" borderId="0" xfId="2" applyFont="1" applyFill="1" applyAlignment="1">
      <alignment horizontal="center" vertical="center" shrinkToFit="1"/>
    </xf>
    <xf numFmtId="0" fontId="58" fillId="9" borderId="0" xfId="2" applyFont="1" applyFill="1" applyAlignment="1">
      <alignment horizontal="center" vertical="center" shrinkToFit="1"/>
    </xf>
    <xf numFmtId="0" fontId="29" fillId="4" borderId="5" xfId="2" applyFont="1" applyFill="1" applyBorder="1" applyAlignment="1">
      <alignment horizontal="center" vertical="center" shrinkToFit="1"/>
    </xf>
    <xf numFmtId="0" fontId="58" fillId="9" borderId="5" xfId="2" applyFont="1" applyFill="1" applyBorder="1" applyAlignment="1">
      <alignment horizontal="center" vertical="center" shrinkToFit="1"/>
    </xf>
    <xf numFmtId="0" fontId="5" fillId="0" borderId="0" xfId="2" applyAlignment="1">
      <alignment horizontal="center" vertical="center" shrinkToFit="1"/>
    </xf>
    <xf numFmtId="0" fontId="56" fillId="9" borderId="0" xfId="2" applyFont="1" applyFill="1" applyAlignment="1">
      <alignment horizontal="center" vertical="center" shrinkToFit="1"/>
    </xf>
    <xf numFmtId="0" fontId="30" fillId="4" borderId="5" xfId="2" applyFont="1" applyFill="1" applyBorder="1" applyAlignment="1">
      <alignment horizontal="center" vertical="center" shrinkToFit="1"/>
    </xf>
    <xf numFmtId="0" fontId="33" fillId="9" borderId="5" xfId="2" applyFont="1" applyFill="1" applyBorder="1" applyAlignment="1">
      <alignment horizontal="center" vertical="center" shrinkToFit="1"/>
    </xf>
    <xf numFmtId="0" fontId="55" fillId="9" borderId="0" xfId="2" applyFont="1" applyFill="1" applyAlignment="1">
      <alignment horizontal="center" vertical="center" shrinkToFit="1"/>
    </xf>
    <xf numFmtId="0" fontId="5" fillId="0" borderId="0" xfId="2" applyAlignment="1">
      <alignment horizontal="distributed" vertical="center"/>
    </xf>
    <xf numFmtId="0" fontId="55" fillId="9" borderId="0" xfId="2" applyFont="1" applyFill="1" applyAlignment="1">
      <alignment horizontal="distributed" vertical="center"/>
    </xf>
    <xf numFmtId="0" fontId="5" fillId="9" borderId="0" xfId="2" applyFill="1" applyAlignment="1">
      <alignment horizontal="distributed" vertical="center"/>
    </xf>
    <xf numFmtId="0" fontId="29" fillId="4" borderId="7" xfId="2" applyFont="1" applyFill="1" applyBorder="1" applyAlignment="1">
      <alignment horizontal="distributed" vertical="center"/>
    </xf>
    <xf numFmtId="0" fontId="15" fillId="9" borderId="7" xfId="2" applyFont="1" applyFill="1" applyBorder="1" applyAlignment="1">
      <alignment horizontal="distributed" vertical="center"/>
    </xf>
    <xf numFmtId="0" fontId="56" fillId="9" borderId="0" xfId="2" applyFont="1" applyFill="1" applyAlignment="1">
      <alignment horizontal="distributed" vertical="center"/>
    </xf>
    <xf numFmtId="0" fontId="31" fillId="4" borderId="4" xfId="2" applyFont="1" applyFill="1" applyBorder="1" applyAlignment="1">
      <alignment horizontal="center" vertical="center"/>
    </xf>
    <xf numFmtId="0" fontId="31" fillId="4" borderId="7" xfId="2" applyFont="1" applyFill="1" applyBorder="1" applyAlignment="1">
      <alignment horizontal="center" vertical="center" shrinkToFit="1"/>
    </xf>
    <xf numFmtId="0" fontId="32" fillId="4" borderId="7" xfId="2" applyFont="1" applyFill="1" applyBorder="1" applyAlignment="1">
      <alignment horizontal="center" vertical="center"/>
    </xf>
    <xf numFmtId="0" fontId="31" fillId="4" borderId="0" xfId="2" applyFont="1" applyFill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distributed" vertical="center"/>
    </xf>
    <xf numFmtId="0" fontId="33" fillId="4" borderId="5" xfId="2" applyFont="1" applyFill="1" applyBorder="1" applyAlignment="1">
      <alignment horizontal="center" vertical="center" shrinkToFit="1"/>
    </xf>
    <xf numFmtId="0" fontId="5" fillId="4" borderId="0" xfId="2" applyFill="1">
      <alignment vertical="center"/>
    </xf>
    <xf numFmtId="0" fontId="9" fillId="0" borderId="0" xfId="0" applyFont="1" applyFill="1" applyBorder="1" applyAlignment="1">
      <alignment horizontal="left" vertical="center"/>
    </xf>
    <xf numFmtId="0" fontId="62" fillId="0" borderId="0" xfId="0" applyFont="1" applyFill="1" applyBorder="1" applyAlignment="1">
      <alignment horizontal="center" vertical="center" shrinkToFit="1"/>
    </xf>
    <xf numFmtId="0" fontId="61" fillId="0" borderId="0" xfId="0" applyFont="1" applyFill="1" applyBorder="1" applyAlignment="1">
      <alignment horizontal="left" vertical="center"/>
    </xf>
    <xf numFmtId="0" fontId="62" fillId="0" borderId="28" xfId="0" applyFont="1" applyFill="1" applyBorder="1" applyAlignment="1">
      <alignment horizontal="center" vertical="center" shrinkToFit="1"/>
    </xf>
    <xf numFmtId="0" fontId="62" fillId="0" borderId="29" xfId="0" applyFont="1" applyFill="1" applyBorder="1" applyAlignment="1">
      <alignment horizontal="center" vertical="center" shrinkToFit="1"/>
    </xf>
    <xf numFmtId="0" fontId="62" fillId="0" borderId="30" xfId="0" applyFont="1" applyFill="1" applyBorder="1" applyAlignment="1">
      <alignment horizontal="center" vertical="center" shrinkToFit="1"/>
    </xf>
    <xf numFmtId="0" fontId="62" fillId="0" borderId="31" xfId="0" applyFont="1" applyFill="1" applyBorder="1" applyAlignment="1">
      <alignment horizontal="center" vertical="center" shrinkToFit="1"/>
    </xf>
    <xf numFmtId="0" fontId="62" fillId="0" borderId="32" xfId="0" applyFont="1" applyFill="1" applyBorder="1" applyAlignment="1">
      <alignment horizontal="center" vertical="center" shrinkToFit="1"/>
    </xf>
    <xf numFmtId="0" fontId="62" fillId="0" borderId="33" xfId="0" applyFont="1" applyFill="1" applyBorder="1" applyAlignment="1">
      <alignment horizontal="center" vertical="center" shrinkToFit="1"/>
    </xf>
    <xf numFmtId="0" fontId="62" fillId="0" borderId="34" xfId="0" applyFont="1" applyFill="1" applyBorder="1" applyAlignment="1">
      <alignment horizontal="center" vertical="center" shrinkToFit="1"/>
    </xf>
    <xf numFmtId="0" fontId="62" fillId="0" borderId="35" xfId="0" applyFont="1" applyFill="1" applyBorder="1" applyAlignment="1">
      <alignment horizontal="center" vertical="center" shrinkToFit="1"/>
    </xf>
    <xf numFmtId="0" fontId="62" fillId="0" borderId="36" xfId="0" applyFont="1" applyFill="1" applyBorder="1" applyAlignment="1">
      <alignment horizontal="center" vertical="center" shrinkToFit="1"/>
    </xf>
    <xf numFmtId="0" fontId="62" fillId="0" borderId="11" xfId="0" applyFont="1" applyFill="1" applyBorder="1" applyAlignment="1">
      <alignment horizontal="center" vertical="center" shrinkToFit="1"/>
    </xf>
    <xf numFmtId="0" fontId="62" fillId="0" borderId="3" xfId="0" applyFont="1" applyFill="1" applyBorder="1" applyAlignment="1">
      <alignment horizontal="center" vertical="center" shrinkToFit="1"/>
    </xf>
    <xf numFmtId="0" fontId="62" fillId="0" borderId="12" xfId="0" applyFont="1" applyFill="1" applyBorder="1" applyAlignment="1">
      <alignment horizontal="center" vertical="center" shrinkToFit="1"/>
    </xf>
    <xf numFmtId="0" fontId="62" fillId="0" borderId="37" xfId="0" applyFont="1" applyFill="1" applyBorder="1" applyAlignment="1">
      <alignment horizontal="center" vertical="center" shrinkToFit="1"/>
    </xf>
    <xf numFmtId="0" fontId="62" fillId="0" borderId="38" xfId="0" applyFont="1" applyFill="1" applyBorder="1" applyAlignment="1">
      <alignment horizontal="center" vertical="center" shrinkToFit="1"/>
    </xf>
    <xf numFmtId="0" fontId="62" fillId="0" borderId="39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/>
    </xf>
    <xf numFmtId="0" fontId="62" fillId="0" borderId="0" xfId="0" applyFont="1" applyFill="1" applyBorder="1" applyAlignment="1">
      <alignment horizontal="left" vertical="center"/>
    </xf>
    <xf numFmtId="0" fontId="33" fillId="9" borderId="7" xfId="2" applyFont="1" applyFill="1" applyBorder="1" applyAlignment="1">
      <alignment horizontal="center" vertical="center" shrinkToFit="1"/>
    </xf>
    <xf numFmtId="0" fontId="31" fillId="9" borderId="7" xfId="2" applyFont="1" applyFill="1" applyBorder="1" applyAlignment="1">
      <alignment horizontal="center" vertical="center"/>
    </xf>
    <xf numFmtId="0" fontId="31" fillId="4" borderId="8" xfId="2" applyFont="1" applyFill="1" applyBorder="1" applyAlignment="1">
      <alignment horizontal="center" vertical="center"/>
    </xf>
    <xf numFmtId="0" fontId="31" fillId="4" borderId="2" xfId="2" applyFont="1" applyFill="1" applyBorder="1" applyAlignment="1">
      <alignment horizontal="center" vertical="center" shrinkToFit="1"/>
    </xf>
    <xf numFmtId="0" fontId="32" fillId="4" borderId="2" xfId="2" applyFont="1" applyFill="1" applyBorder="1" applyAlignment="1">
      <alignment horizontal="center" vertical="center"/>
    </xf>
    <xf numFmtId="0" fontId="48" fillId="4" borderId="2" xfId="2" applyFont="1" applyFill="1" applyBorder="1" applyAlignment="1">
      <alignment horizontal="center" vertical="center" shrinkToFit="1"/>
    </xf>
    <xf numFmtId="0" fontId="33" fillId="4" borderId="2" xfId="2" applyFont="1" applyFill="1" applyBorder="1" applyAlignment="1">
      <alignment horizontal="distributed" vertical="center" shrinkToFit="1"/>
    </xf>
    <xf numFmtId="0" fontId="58" fillId="4" borderId="9" xfId="2" applyFont="1" applyFill="1" applyBorder="1" applyAlignment="1">
      <alignment horizontal="center" vertical="center" shrinkToFit="1"/>
    </xf>
    <xf numFmtId="0" fontId="15" fillId="4" borderId="2" xfId="2" applyFont="1" applyFill="1" applyBorder="1" applyAlignment="1">
      <alignment horizontal="center" vertical="center"/>
    </xf>
    <xf numFmtId="0" fontId="15" fillId="4" borderId="2" xfId="2" applyFont="1" applyFill="1" applyBorder="1" applyAlignment="1">
      <alignment horizontal="distributed" vertical="center"/>
    </xf>
    <xf numFmtId="0" fontId="33" fillId="4" borderId="9" xfId="2" applyFont="1" applyFill="1" applyBorder="1" applyAlignment="1">
      <alignment horizontal="center" vertical="center" shrinkToFit="1"/>
    </xf>
    <xf numFmtId="0" fontId="31" fillId="9" borderId="3" xfId="2" applyFont="1" applyFill="1" applyBorder="1" applyAlignment="1">
      <alignment horizontal="center" vertical="center"/>
    </xf>
    <xf numFmtId="0" fontId="32" fillId="9" borderId="3" xfId="2" applyFont="1" applyFill="1" applyBorder="1" applyAlignment="1">
      <alignment horizontal="center" vertical="center"/>
    </xf>
    <xf numFmtId="0" fontId="48" fillId="9" borderId="3" xfId="2" applyFont="1" applyFill="1" applyBorder="1" applyAlignment="1">
      <alignment horizontal="center" vertical="center" shrinkToFit="1"/>
    </xf>
    <xf numFmtId="0" fontId="33" fillId="9" borderId="3" xfId="2" applyFont="1" applyFill="1" applyBorder="1" applyAlignment="1">
      <alignment horizontal="distributed" vertical="center" shrinkToFit="1"/>
    </xf>
    <xf numFmtId="0" fontId="58" fillId="9" borderId="3" xfId="2" applyFont="1" applyFill="1" applyBorder="1" applyAlignment="1">
      <alignment horizontal="center" vertical="center" shrinkToFit="1"/>
    </xf>
    <xf numFmtId="0" fontId="31" fillId="9" borderId="0" xfId="2" applyFont="1" applyFill="1" applyBorder="1" applyAlignment="1">
      <alignment horizontal="center" vertical="center"/>
    </xf>
    <xf numFmtId="0" fontId="31" fillId="9" borderId="0" xfId="2" applyFont="1" applyFill="1" applyBorder="1" applyAlignment="1">
      <alignment horizontal="center" vertical="center" shrinkToFit="1"/>
    </xf>
    <xf numFmtId="0" fontId="32" fillId="9" borderId="0" xfId="2" applyFont="1" applyFill="1" applyBorder="1" applyAlignment="1">
      <alignment horizontal="center" vertical="center"/>
    </xf>
    <xf numFmtId="0" fontId="48" fillId="9" borderId="0" xfId="2" applyFont="1" applyFill="1" applyBorder="1" applyAlignment="1">
      <alignment horizontal="center" vertical="center" shrinkToFit="1"/>
    </xf>
    <xf numFmtId="0" fontId="33" fillId="9" borderId="0" xfId="2" applyFont="1" applyFill="1" applyBorder="1" applyAlignment="1">
      <alignment horizontal="distributed" vertical="center" shrinkToFit="1"/>
    </xf>
    <xf numFmtId="0" fontId="58" fillId="9" borderId="0" xfId="2" applyFont="1" applyFill="1" applyBorder="1" applyAlignment="1">
      <alignment horizontal="center" vertical="center" shrinkToFit="1"/>
    </xf>
    <xf numFmtId="0" fontId="15" fillId="9" borderId="3" xfId="2" applyFont="1" applyFill="1" applyBorder="1" applyAlignment="1">
      <alignment horizontal="center" vertical="center"/>
    </xf>
    <xf numFmtId="0" fontId="15" fillId="9" borderId="3" xfId="2" applyFont="1" applyFill="1" applyBorder="1" applyAlignment="1">
      <alignment horizontal="distributed" vertical="center"/>
    </xf>
    <xf numFmtId="0" fontId="33" fillId="9" borderId="3" xfId="2" applyFont="1" applyFill="1" applyBorder="1" applyAlignment="1">
      <alignment horizontal="center" vertical="center" shrinkToFit="1"/>
    </xf>
    <xf numFmtId="0" fontId="15" fillId="9" borderId="0" xfId="2" applyFont="1" applyFill="1" applyBorder="1" applyAlignment="1">
      <alignment horizontal="center" vertical="center"/>
    </xf>
    <xf numFmtId="0" fontId="15" fillId="9" borderId="0" xfId="2" applyFont="1" applyFill="1" applyBorder="1" applyAlignment="1">
      <alignment horizontal="distributed" vertical="center"/>
    </xf>
    <xf numFmtId="0" fontId="33" fillId="9" borderId="0" xfId="2" applyFont="1" applyFill="1" applyBorder="1" applyAlignment="1">
      <alignment horizontal="center" vertical="center" shrinkToFit="1"/>
    </xf>
    <xf numFmtId="0" fontId="30" fillId="4" borderId="7" xfId="2" applyFont="1" applyFill="1" applyBorder="1" applyAlignment="1">
      <alignment horizontal="center" vertical="center" shrinkToFit="1"/>
    </xf>
    <xf numFmtId="0" fontId="27" fillId="4" borderId="7" xfId="2" applyFont="1" applyFill="1" applyBorder="1" applyAlignment="1">
      <alignment horizontal="center" vertical="center"/>
    </xf>
    <xf numFmtId="0" fontId="62" fillId="0" borderId="4" xfId="0" applyFont="1" applyFill="1" applyBorder="1" applyAlignment="1">
      <alignment horizontal="center" vertical="center" shrinkToFit="1"/>
    </xf>
    <xf numFmtId="0" fontId="62" fillId="0" borderId="7" xfId="0" applyFont="1" applyFill="1" applyBorder="1" applyAlignment="1">
      <alignment horizontal="center" vertical="center" shrinkToFit="1"/>
    </xf>
    <xf numFmtId="0" fontId="62" fillId="0" borderId="5" xfId="0" applyFont="1" applyFill="1" applyBorder="1" applyAlignment="1">
      <alignment horizontal="center" vertical="center" shrinkToFit="1"/>
    </xf>
    <xf numFmtId="0" fontId="31" fillId="0" borderId="4" xfId="2" applyFont="1" applyFill="1" applyBorder="1" applyAlignment="1">
      <alignment horizontal="center" vertical="center"/>
    </xf>
    <xf numFmtId="0" fontId="31" fillId="0" borderId="7" xfId="2" applyFont="1" applyFill="1" applyBorder="1" applyAlignment="1">
      <alignment horizontal="center" vertical="center" shrinkToFit="1"/>
    </xf>
    <xf numFmtId="0" fontId="32" fillId="0" borderId="7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distributed" vertical="center"/>
    </xf>
    <xf numFmtId="0" fontId="33" fillId="0" borderId="5" xfId="2" applyFont="1" applyFill="1" applyBorder="1" applyAlignment="1">
      <alignment horizontal="center" vertical="center" shrinkToFit="1"/>
    </xf>
    <xf numFmtId="0" fontId="3" fillId="9" borderId="0" xfId="2" applyFont="1" applyFill="1" applyBorder="1" applyAlignment="1">
      <alignment horizontal="center" vertical="center"/>
    </xf>
    <xf numFmtId="0" fontId="34" fillId="9" borderId="0" xfId="2" applyFont="1" applyFill="1" applyBorder="1">
      <alignment vertical="center"/>
    </xf>
    <xf numFmtId="0" fontId="5" fillId="9" borderId="0" xfId="2" applyFill="1" applyBorder="1">
      <alignment vertical="center"/>
    </xf>
    <xf numFmtId="0" fontId="44" fillId="4" borderId="28" xfId="2" applyFont="1" applyFill="1" applyBorder="1" applyAlignment="1">
      <alignment horizontal="center" vertical="center" shrinkToFit="1"/>
    </xf>
    <xf numFmtId="0" fontId="20" fillId="4" borderId="29" xfId="2" applyFont="1" applyFill="1" applyBorder="1" applyAlignment="1">
      <alignment horizontal="center" vertical="center" shrinkToFit="1"/>
    </xf>
    <xf numFmtId="0" fontId="27" fillId="4" borderId="29" xfId="2" applyFont="1" applyFill="1" applyBorder="1" applyAlignment="1">
      <alignment horizontal="center" vertical="center" shrinkToFit="1"/>
    </xf>
    <xf numFmtId="0" fontId="17" fillId="4" borderId="30" xfId="2" applyFont="1" applyFill="1" applyBorder="1" applyAlignment="1">
      <alignment horizontal="center" vertical="center"/>
    </xf>
    <xf numFmtId="0" fontId="5" fillId="9" borderId="31" xfId="2" applyFill="1" applyBorder="1" applyAlignment="1">
      <alignment horizontal="center" vertical="center" shrinkToFit="1"/>
    </xf>
    <xf numFmtId="0" fontId="5" fillId="9" borderId="32" xfId="2" applyFill="1" applyBorder="1" applyAlignment="1">
      <alignment horizontal="center" vertical="center" shrinkToFit="1"/>
    </xf>
    <xf numFmtId="0" fontId="31" fillId="9" borderId="32" xfId="2" applyFont="1" applyFill="1" applyBorder="1" applyAlignment="1">
      <alignment horizontal="center" vertical="center" shrinkToFit="1"/>
    </xf>
    <xf numFmtId="0" fontId="3" fillId="9" borderId="33" xfId="2" applyFont="1" applyFill="1" applyBorder="1" applyAlignment="1">
      <alignment horizontal="center" vertical="center"/>
    </xf>
    <xf numFmtId="0" fontId="5" fillId="9" borderId="34" xfId="2" applyFill="1" applyBorder="1" applyAlignment="1">
      <alignment horizontal="center" vertical="center" shrinkToFit="1"/>
    </xf>
    <xf numFmtId="0" fontId="5" fillId="9" borderId="35" xfId="2" applyFill="1" applyBorder="1" applyAlignment="1">
      <alignment horizontal="center" vertical="center" shrinkToFit="1"/>
    </xf>
    <xf numFmtId="0" fontId="31" fillId="9" borderId="35" xfId="2" applyFont="1" applyFill="1" applyBorder="1" applyAlignment="1">
      <alignment horizontal="center" vertical="center" shrinkToFit="1"/>
    </xf>
    <xf numFmtId="0" fontId="3" fillId="9" borderId="36" xfId="2" applyFont="1" applyFill="1" applyBorder="1" applyAlignment="1">
      <alignment horizontal="center" vertical="center"/>
    </xf>
    <xf numFmtId="0" fontId="20" fillId="4" borderId="30" xfId="2" applyFont="1" applyFill="1" applyBorder="1" applyAlignment="1">
      <alignment horizontal="center" vertical="center" shrinkToFit="1"/>
    </xf>
    <xf numFmtId="0" fontId="5" fillId="9" borderId="33" xfId="2" applyFill="1" applyBorder="1" applyAlignment="1">
      <alignment horizontal="center" vertical="center" shrinkToFit="1"/>
    </xf>
    <xf numFmtId="0" fontId="5" fillId="9" borderId="36" xfId="2" applyFill="1" applyBorder="1" applyAlignment="1">
      <alignment horizontal="center" vertical="center" shrinkToFit="1"/>
    </xf>
    <xf numFmtId="0" fontId="5" fillId="9" borderId="31" xfId="2" applyFill="1" applyBorder="1" applyAlignment="1">
      <alignment vertical="center" shrinkToFit="1"/>
    </xf>
    <xf numFmtId="0" fontId="5" fillId="9" borderId="32" xfId="2" applyFill="1" applyBorder="1" applyAlignment="1">
      <alignment vertical="center" shrinkToFit="1"/>
    </xf>
    <xf numFmtId="0" fontId="5" fillId="9" borderId="33" xfId="2" applyFill="1" applyBorder="1" applyAlignment="1">
      <alignment vertical="center" shrinkToFit="1"/>
    </xf>
    <xf numFmtId="0" fontId="5" fillId="9" borderId="34" xfId="2" applyFill="1" applyBorder="1" applyAlignment="1">
      <alignment vertical="center" shrinkToFit="1"/>
    </xf>
    <xf numFmtId="0" fontId="5" fillId="9" borderId="35" xfId="2" applyFill="1" applyBorder="1" applyAlignment="1">
      <alignment vertical="center" shrinkToFit="1"/>
    </xf>
    <xf numFmtId="0" fontId="5" fillId="9" borderId="36" xfId="2" applyFill="1" applyBorder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38" fontId="62" fillId="0" borderId="38" xfId="3" applyFont="1" applyFill="1" applyBorder="1" applyAlignment="1">
      <alignment horizontal="center" vertical="center" shrinkToFit="1"/>
    </xf>
    <xf numFmtId="38" fontId="62" fillId="0" borderId="32" xfId="3" applyFont="1" applyFill="1" applyBorder="1" applyAlignment="1">
      <alignment horizontal="center" vertical="center" shrinkToFit="1"/>
    </xf>
    <xf numFmtId="38" fontId="62" fillId="0" borderId="35" xfId="3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64" fillId="11" borderId="1" xfId="2" applyFont="1" applyFill="1" applyBorder="1" applyAlignment="1">
      <alignment horizontal="center" vertical="center" shrinkToFit="1"/>
    </xf>
    <xf numFmtId="49" fontId="65" fillId="12" borderId="7" xfId="2" applyNumberFormat="1" applyFont="1" applyFill="1" applyBorder="1" applyAlignment="1">
      <alignment horizontal="center" vertical="center" shrinkToFit="1"/>
    </xf>
    <xf numFmtId="0" fontId="65" fillId="12" borderId="7" xfId="2" applyFont="1" applyFill="1" applyBorder="1" applyAlignment="1">
      <alignment horizontal="center" vertical="center" shrinkToFit="1"/>
    </xf>
    <xf numFmtId="0" fontId="64" fillId="12" borderId="1" xfId="2" applyFont="1" applyFill="1" applyBorder="1" applyAlignment="1">
      <alignment horizontal="left" vertical="center" shrinkToFit="1"/>
    </xf>
    <xf numFmtId="0" fontId="64" fillId="12" borderId="0" xfId="2" applyFont="1" applyFill="1" applyAlignment="1">
      <alignment horizontal="center" vertical="center" shrinkToFit="1"/>
    </xf>
    <xf numFmtId="0" fontId="64" fillId="12" borderId="1" xfId="2" applyFont="1" applyFill="1" applyBorder="1" applyAlignment="1">
      <alignment horizontal="center" vertical="center" shrinkToFit="1"/>
    </xf>
    <xf numFmtId="0" fontId="52" fillId="7" borderId="1" xfId="2" applyFont="1" applyFill="1" applyBorder="1" applyAlignment="1">
      <alignment horizontal="center" vertical="center" shrinkToFit="1"/>
    </xf>
    <xf numFmtId="0" fontId="41" fillId="9" borderId="4" xfId="2" applyFont="1" applyFill="1" applyBorder="1" applyAlignment="1">
      <alignment horizontal="center" vertical="center" shrinkToFit="1"/>
    </xf>
    <xf numFmtId="0" fontId="41" fillId="9" borderId="5" xfId="2" applyFont="1" applyFill="1" applyBorder="1" applyAlignment="1">
      <alignment horizontal="center" vertical="center" shrinkToFit="1"/>
    </xf>
    <xf numFmtId="0" fontId="53" fillId="9" borderId="4" xfId="2" applyFont="1" applyFill="1" applyBorder="1" applyAlignment="1">
      <alignment horizontal="center" vertical="center" shrinkToFit="1"/>
    </xf>
    <xf numFmtId="0" fontId="53" fillId="9" borderId="7" xfId="2" applyFont="1" applyFill="1" applyBorder="1" applyAlignment="1">
      <alignment horizontal="center" vertical="center" shrinkToFit="1"/>
    </xf>
    <xf numFmtId="0" fontId="53" fillId="9" borderId="5" xfId="2" applyFont="1" applyFill="1" applyBorder="1" applyAlignment="1">
      <alignment horizontal="center" vertical="center" shrinkToFit="1"/>
    </xf>
    <xf numFmtId="0" fontId="41" fillId="9" borderId="1" xfId="2" applyFont="1" applyFill="1" applyBorder="1" applyAlignment="1">
      <alignment horizontal="center" vertical="center" shrinkToFit="1"/>
    </xf>
    <xf numFmtId="0" fontId="53" fillId="9" borderId="1" xfId="2" applyFont="1" applyFill="1" applyBorder="1" applyAlignment="1">
      <alignment horizontal="center" vertical="center" shrinkToFit="1"/>
    </xf>
    <xf numFmtId="0" fontId="52" fillId="7" borderId="4" xfId="2" applyFont="1" applyFill="1" applyBorder="1" applyAlignment="1">
      <alignment horizontal="center" vertical="center" shrinkToFit="1"/>
    </xf>
    <xf numFmtId="0" fontId="52" fillId="7" borderId="7" xfId="2" applyFont="1" applyFill="1" applyBorder="1" applyAlignment="1">
      <alignment horizontal="center" vertical="center" shrinkToFit="1"/>
    </xf>
    <xf numFmtId="0" fontId="52" fillId="7" borderId="5" xfId="2" applyFont="1" applyFill="1" applyBorder="1" applyAlignment="1">
      <alignment horizontal="center" vertical="center" shrinkToFit="1"/>
    </xf>
    <xf numFmtId="0" fontId="49" fillId="9" borderId="1" xfId="2" applyFont="1" applyFill="1" applyBorder="1" applyAlignment="1">
      <alignment horizontal="center" vertical="center" shrinkToFit="1"/>
    </xf>
    <xf numFmtId="0" fontId="42" fillId="9" borderId="1" xfId="2" applyFont="1" applyFill="1" applyBorder="1" applyAlignment="1">
      <alignment horizontal="center" vertical="center" shrinkToFit="1"/>
    </xf>
    <xf numFmtId="0" fontId="57" fillId="9" borderId="1" xfId="2" applyFont="1" applyFill="1" applyBorder="1" applyAlignment="1">
      <alignment horizontal="center" vertical="center" shrinkToFit="1"/>
    </xf>
    <xf numFmtId="0" fontId="43" fillId="9" borderId="10" xfId="2" applyFont="1" applyFill="1" applyBorder="1" applyAlignment="1">
      <alignment horizontal="center" vertical="center" shrinkToFit="1"/>
    </xf>
    <xf numFmtId="0" fontId="41" fillId="9" borderId="6" xfId="2" applyFont="1" applyFill="1" applyBorder="1" applyAlignment="1">
      <alignment horizontal="center" vertical="center" shrinkToFit="1"/>
    </xf>
    <xf numFmtId="0" fontId="39" fillId="5" borderId="1" xfId="2" applyFont="1" applyFill="1" applyBorder="1" applyAlignment="1">
      <alignment horizontal="center" vertical="center"/>
    </xf>
    <xf numFmtId="0" fontId="39" fillId="4" borderId="1" xfId="2" applyFont="1" applyFill="1" applyBorder="1" applyAlignment="1">
      <alignment horizontal="center" vertical="center"/>
    </xf>
    <xf numFmtId="0" fontId="39" fillId="6" borderId="1" xfId="2" applyFont="1" applyFill="1" applyBorder="1" applyAlignment="1">
      <alignment horizontal="center" vertical="center"/>
    </xf>
    <xf numFmtId="0" fontId="39" fillId="2" borderId="1" xfId="2" applyFont="1" applyFill="1" applyBorder="1" applyAlignment="1">
      <alignment horizontal="center" vertical="center"/>
    </xf>
    <xf numFmtId="0" fontId="39" fillId="3" borderId="1" xfId="2" applyFont="1" applyFill="1" applyBorder="1" applyAlignment="1">
      <alignment horizontal="center" vertical="center"/>
    </xf>
    <xf numFmtId="0" fontId="35" fillId="9" borderId="0" xfId="2" applyFont="1" applyFill="1" applyAlignment="1">
      <alignment horizontal="center" vertical="center"/>
    </xf>
    <xf numFmtId="0" fontId="5" fillId="9" borderId="0" xfId="2" applyFill="1" applyAlignment="1">
      <alignment horizontal="center" vertical="center"/>
    </xf>
    <xf numFmtId="0" fontId="21" fillId="9" borderId="11" xfId="2" applyFont="1" applyFill="1" applyBorder="1" applyAlignment="1">
      <alignment horizontal="left" vertical="center" wrapText="1"/>
    </xf>
    <xf numFmtId="0" fontId="21" fillId="9" borderId="3" xfId="2" applyFont="1" applyFill="1" applyBorder="1" applyAlignment="1">
      <alignment horizontal="left" vertical="center"/>
    </xf>
    <xf numFmtId="0" fontId="21" fillId="9" borderId="12" xfId="2" applyFont="1" applyFill="1" applyBorder="1" applyAlignment="1">
      <alignment horizontal="left" vertical="center"/>
    </xf>
    <xf numFmtId="0" fontId="21" fillId="9" borderId="8" xfId="2" applyFont="1" applyFill="1" applyBorder="1" applyAlignment="1">
      <alignment horizontal="left" vertical="center"/>
    </xf>
    <xf numFmtId="0" fontId="21" fillId="9" borderId="2" xfId="2" applyFont="1" applyFill="1" applyBorder="1" applyAlignment="1">
      <alignment horizontal="left" vertical="center"/>
    </xf>
    <xf numFmtId="0" fontId="21" fillId="9" borderId="9" xfId="2" applyFont="1" applyFill="1" applyBorder="1" applyAlignment="1">
      <alignment horizontal="left" vertical="center"/>
    </xf>
    <xf numFmtId="0" fontId="16" fillId="9" borderId="13" xfId="2" applyFont="1" applyFill="1" applyBorder="1" applyAlignment="1">
      <alignment horizontal="center" vertical="center"/>
    </xf>
    <xf numFmtId="0" fontId="16" fillId="9" borderId="14" xfId="2" applyFont="1" applyFill="1" applyBorder="1" applyAlignment="1">
      <alignment horizontal="center" vertical="center"/>
    </xf>
    <xf numFmtId="0" fontId="16" fillId="9" borderId="15" xfId="2" applyFont="1" applyFill="1" applyBorder="1" applyAlignment="1">
      <alignment horizontal="center" vertical="center"/>
    </xf>
    <xf numFmtId="0" fontId="18" fillId="10" borderId="16" xfId="2" applyFont="1" applyFill="1" applyBorder="1" applyAlignment="1">
      <alignment horizontal="center" vertical="center" wrapText="1"/>
    </xf>
    <xf numFmtId="0" fontId="18" fillId="10" borderId="17" xfId="2" applyFont="1" applyFill="1" applyBorder="1" applyAlignment="1">
      <alignment horizontal="center" vertical="center" wrapText="1"/>
    </xf>
    <xf numFmtId="0" fontId="22" fillId="9" borderId="18" xfId="2" applyFont="1" applyFill="1" applyBorder="1" applyAlignment="1">
      <alignment horizontal="center" vertical="center"/>
    </xf>
    <xf numFmtId="0" fontId="22" fillId="9" borderId="19" xfId="2" applyFont="1" applyFill="1" applyBorder="1" applyAlignment="1">
      <alignment horizontal="center" vertical="center"/>
    </xf>
    <xf numFmtId="0" fontId="22" fillId="9" borderId="20" xfId="2" applyFont="1" applyFill="1" applyBorder="1" applyAlignment="1">
      <alignment horizontal="center" vertical="center"/>
    </xf>
    <xf numFmtId="0" fontId="23" fillId="7" borderId="21" xfId="2" applyFont="1" applyFill="1" applyBorder="1" applyAlignment="1">
      <alignment horizontal="center" vertical="center" shrinkToFit="1"/>
    </xf>
    <xf numFmtId="0" fontId="23" fillId="7" borderId="22" xfId="2" applyFont="1" applyFill="1" applyBorder="1" applyAlignment="1">
      <alignment horizontal="center" vertical="center" shrinkToFit="1"/>
    </xf>
    <xf numFmtId="0" fontId="62" fillId="0" borderId="7" xfId="0" applyFont="1" applyFill="1" applyBorder="1" applyAlignment="1">
      <alignment horizontal="center" vertical="center" shrinkToFit="1"/>
    </xf>
    <xf numFmtId="0" fontId="62" fillId="0" borderId="5" xfId="0" applyFont="1" applyFill="1" applyBorder="1" applyAlignment="1">
      <alignment horizontal="center" vertical="center" shrinkToFit="1"/>
    </xf>
    <xf numFmtId="0" fontId="64" fillId="12" borderId="0" xfId="2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0" fillId="4" borderId="24" xfId="0" applyFont="1" applyFill="1" applyBorder="1" applyAlignment="1">
      <alignment horizontal="center" vertical="center" shrinkToFit="1"/>
    </xf>
    <xf numFmtId="0" fontId="50" fillId="4" borderId="25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6" borderId="4" xfId="0" applyFont="1" applyFill="1" applyBorder="1" applyAlignment="1">
      <alignment horizontal="center" vertical="center" wrapText="1" shrinkToFit="1"/>
    </xf>
    <xf numFmtId="0" fontId="14" fillId="6" borderId="7" xfId="0" applyFont="1" applyFill="1" applyBorder="1" applyAlignment="1">
      <alignment horizontal="center" vertical="center" wrapText="1" shrinkToFit="1"/>
    </xf>
    <xf numFmtId="0" fontId="14" fillId="6" borderId="5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13" fillId="7" borderId="8" xfId="0" applyFont="1" applyFill="1" applyBorder="1" applyAlignment="1">
      <alignment horizontal="center" vertical="center" shrinkToFit="1"/>
    </xf>
    <xf numFmtId="0" fontId="13" fillId="7" borderId="2" xfId="0" applyFont="1" applyFill="1" applyBorder="1" applyAlignment="1">
      <alignment horizontal="center" vertical="center" shrinkToFit="1"/>
    </xf>
    <xf numFmtId="0" fontId="13" fillId="7" borderId="9" xfId="0" applyFont="1" applyFill="1" applyBorder="1" applyAlignment="1">
      <alignment horizontal="center" vertical="center" shrinkToFit="1"/>
    </xf>
    <xf numFmtId="0" fontId="10" fillId="8" borderId="24" xfId="0" applyFont="1" applyFill="1" applyBorder="1" applyAlignment="1">
      <alignment horizontal="center" vertical="center" shrinkToFit="1"/>
    </xf>
    <xf numFmtId="0" fontId="10" fillId="8" borderId="25" xfId="0" applyFont="1" applyFill="1" applyBorder="1" applyAlignment="1">
      <alignment horizontal="center" vertical="center" shrinkToFit="1"/>
    </xf>
    <xf numFmtId="0" fontId="6" fillId="4" borderId="26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2 2" xfId="2" xr:uid="{00000000-0005-0000-0000-000002000000}"/>
  </cellStyles>
  <dxfs count="98">
    <dxf>
      <fill>
        <patternFill>
          <bgColor rgb="FFE56BFD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E56BFD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E56BFD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E56BFD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E46CFC"/>
        </patternFill>
      </fill>
    </dxf>
    <dxf>
      <fill>
        <patternFill>
          <bgColor rgb="FFE46CFC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E56BFD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E56BFD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9966"/>
        </patternFill>
      </fill>
    </dxf>
    <dxf>
      <fill>
        <patternFill>
          <bgColor rgb="FFFFCC99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9966"/>
        </patternFill>
      </fill>
    </dxf>
    <dxf>
      <fill>
        <patternFill>
          <bgColor rgb="FFFFCC99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</dxfs>
  <tableStyles count="0" defaultTableStyle="TableStyleMedium2" defaultPivotStyle="PivotStyleLight16"/>
  <colors>
    <mruColors>
      <color rgb="FFF3BAFE"/>
      <color rgb="FFE56BFD"/>
      <color rgb="FFE051FD"/>
      <color rgb="FFAC02CE"/>
      <color rgb="FFFFCCFF"/>
      <color rgb="FFFF00FF"/>
      <color rgb="FFFFCC99"/>
      <color rgb="FF00FF00"/>
      <color rgb="FFFF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85414</xdr:colOff>
      <xdr:row>0</xdr:row>
      <xdr:rowOff>221168</xdr:rowOff>
    </xdr:from>
    <xdr:to>
      <xdr:col>12</xdr:col>
      <xdr:colOff>666750</xdr:colOff>
      <xdr:row>3</xdr:row>
      <xdr:rowOff>134786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72FA5E1-0C1D-4CDC-9C46-6EE7A65BF241}"/>
            </a:ext>
          </a:extLst>
        </xdr:cNvPr>
        <xdr:cNvGrpSpPr/>
      </xdr:nvGrpSpPr>
      <xdr:grpSpPr>
        <a:xfrm>
          <a:off x="352114" y="221168"/>
          <a:ext cx="7877486" cy="1209018"/>
          <a:chOff x="371164" y="250476"/>
          <a:chExt cx="7871624" cy="1210483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3BCEFEE2-0995-4CE5-B987-49583EB940E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69932"/>
          <a:stretch/>
        </xdr:blipFill>
        <xdr:spPr>
          <a:xfrm>
            <a:off x="402890" y="250476"/>
            <a:ext cx="1951225" cy="1210483"/>
          </a:xfrm>
          <a:prstGeom prst="rect">
            <a:avLst/>
          </a:prstGeom>
        </xdr:spPr>
      </xdr:pic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BDC33C12-697D-4028-B591-2EA831A9DD61}"/>
              </a:ext>
            </a:extLst>
          </xdr:cNvPr>
          <xdr:cNvCxnSpPr/>
        </xdr:nvCxnSpPr>
        <xdr:spPr>
          <a:xfrm flipV="1">
            <a:off x="371164" y="1055077"/>
            <a:ext cx="7871624" cy="232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38099</xdr:colOff>
      <xdr:row>0</xdr:row>
      <xdr:rowOff>0</xdr:rowOff>
    </xdr:from>
    <xdr:ext cx="747183" cy="683559"/>
    <xdr:pic>
      <xdr:nvPicPr>
        <xdr:cNvPr id="2" name="図 3">
          <a:extLst>
            <a:ext uri="{FF2B5EF4-FFF2-40B4-BE49-F238E27FC236}">
              <a16:creationId xmlns:a16="http://schemas.microsoft.com/office/drawing/2014/main" id="{5C9F3519-A498-4DD5-B783-E539535E8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38099</xdr:colOff>
      <xdr:row>0</xdr:row>
      <xdr:rowOff>0</xdr:rowOff>
    </xdr:from>
    <xdr:ext cx="747183" cy="683559"/>
    <xdr:pic>
      <xdr:nvPicPr>
        <xdr:cNvPr id="3" name="図 3">
          <a:extLst>
            <a:ext uri="{FF2B5EF4-FFF2-40B4-BE49-F238E27FC236}">
              <a16:creationId xmlns:a16="http://schemas.microsoft.com/office/drawing/2014/main" id="{9B337C47-8029-4FED-AB86-F4D6B43EF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38099</xdr:colOff>
      <xdr:row>0</xdr:row>
      <xdr:rowOff>0</xdr:rowOff>
    </xdr:from>
    <xdr:ext cx="747183" cy="683559"/>
    <xdr:pic>
      <xdr:nvPicPr>
        <xdr:cNvPr id="4" name="図 3">
          <a:extLst>
            <a:ext uri="{FF2B5EF4-FFF2-40B4-BE49-F238E27FC236}">
              <a16:creationId xmlns:a16="http://schemas.microsoft.com/office/drawing/2014/main" id="{D18902B3-69D5-4A99-8356-9FE3FB65A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38099</xdr:colOff>
      <xdr:row>0</xdr:row>
      <xdr:rowOff>0</xdr:rowOff>
    </xdr:from>
    <xdr:ext cx="747183" cy="683559"/>
    <xdr:pic>
      <xdr:nvPicPr>
        <xdr:cNvPr id="5" name="図 3">
          <a:extLst>
            <a:ext uri="{FF2B5EF4-FFF2-40B4-BE49-F238E27FC236}">
              <a16:creationId xmlns:a16="http://schemas.microsoft.com/office/drawing/2014/main" id="{201EC148-B102-4DBD-9E03-A462BF4D0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38099</xdr:colOff>
      <xdr:row>0</xdr:row>
      <xdr:rowOff>0</xdr:rowOff>
    </xdr:from>
    <xdr:ext cx="747183" cy="683559"/>
    <xdr:pic>
      <xdr:nvPicPr>
        <xdr:cNvPr id="6" name="図 3">
          <a:extLst>
            <a:ext uri="{FF2B5EF4-FFF2-40B4-BE49-F238E27FC236}">
              <a16:creationId xmlns:a16="http://schemas.microsoft.com/office/drawing/2014/main" id="{9F3240EC-A9F3-4BC3-8497-0DCF18CF1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38099</xdr:colOff>
      <xdr:row>0</xdr:row>
      <xdr:rowOff>0</xdr:rowOff>
    </xdr:from>
    <xdr:ext cx="747183" cy="683559"/>
    <xdr:pic>
      <xdr:nvPicPr>
        <xdr:cNvPr id="7" name="図 3">
          <a:extLst>
            <a:ext uri="{FF2B5EF4-FFF2-40B4-BE49-F238E27FC236}">
              <a16:creationId xmlns:a16="http://schemas.microsoft.com/office/drawing/2014/main" id="{F64878D4-4E7C-463E-8E7A-3B5D39A0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38099</xdr:colOff>
      <xdr:row>0</xdr:row>
      <xdr:rowOff>0</xdr:rowOff>
    </xdr:from>
    <xdr:ext cx="747183" cy="683559"/>
    <xdr:pic>
      <xdr:nvPicPr>
        <xdr:cNvPr id="8" name="図 3">
          <a:extLst>
            <a:ext uri="{FF2B5EF4-FFF2-40B4-BE49-F238E27FC236}">
              <a16:creationId xmlns:a16="http://schemas.microsoft.com/office/drawing/2014/main" id="{114FB103-D73F-4283-80AB-E3D5208BD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83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38099</xdr:colOff>
      <xdr:row>0</xdr:row>
      <xdr:rowOff>0</xdr:rowOff>
    </xdr:from>
    <xdr:ext cx="747183" cy="683559"/>
    <xdr:pic>
      <xdr:nvPicPr>
        <xdr:cNvPr id="9" name="図 3">
          <a:extLst>
            <a:ext uri="{FF2B5EF4-FFF2-40B4-BE49-F238E27FC236}">
              <a16:creationId xmlns:a16="http://schemas.microsoft.com/office/drawing/2014/main" id="{D0957419-2DC9-4F91-A40C-BACB53CB1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83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38099</xdr:colOff>
      <xdr:row>0</xdr:row>
      <xdr:rowOff>0</xdr:rowOff>
    </xdr:from>
    <xdr:ext cx="747183" cy="683559"/>
    <xdr:pic>
      <xdr:nvPicPr>
        <xdr:cNvPr id="10" name="図 3">
          <a:extLst>
            <a:ext uri="{FF2B5EF4-FFF2-40B4-BE49-F238E27FC236}">
              <a16:creationId xmlns:a16="http://schemas.microsoft.com/office/drawing/2014/main" id="{9BE61091-F713-4EE2-8D76-AC202B1DA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651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38099</xdr:colOff>
      <xdr:row>0</xdr:row>
      <xdr:rowOff>0</xdr:rowOff>
    </xdr:from>
    <xdr:ext cx="747183" cy="683559"/>
    <xdr:pic>
      <xdr:nvPicPr>
        <xdr:cNvPr id="11" name="図 3">
          <a:extLst>
            <a:ext uri="{FF2B5EF4-FFF2-40B4-BE49-F238E27FC236}">
              <a16:creationId xmlns:a16="http://schemas.microsoft.com/office/drawing/2014/main" id="{AD23CAEB-4A5D-47E3-8322-E0D2F9A7A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651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53</xdr:col>
      <xdr:colOff>38099</xdr:colOff>
      <xdr:row>0</xdr:row>
      <xdr:rowOff>0</xdr:rowOff>
    </xdr:from>
    <xdr:ext cx="747183" cy="683559"/>
    <xdr:pic>
      <xdr:nvPicPr>
        <xdr:cNvPr id="12" name="図 3">
          <a:extLst>
            <a:ext uri="{FF2B5EF4-FFF2-40B4-BE49-F238E27FC236}">
              <a16:creationId xmlns:a16="http://schemas.microsoft.com/office/drawing/2014/main" id="{2D53507D-986E-4B5B-A66A-65CD06F3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519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53</xdr:col>
      <xdr:colOff>38099</xdr:colOff>
      <xdr:row>0</xdr:row>
      <xdr:rowOff>0</xdr:rowOff>
    </xdr:from>
    <xdr:ext cx="747183" cy="683559"/>
    <xdr:pic>
      <xdr:nvPicPr>
        <xdr:cNvPr id="13" name="図 3">
          <a:extLst>
            <a:ext uri="{FF2B5EF4-FFF2-40B4-BE49-F238E27FC236}">
              <a16:creationId xmlns:a16="http://schemas.microsoft.com/office/drawing/2014/main" id="{B5889FC2-FB9F-4931-85D0-8591E2712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519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38099</xdr:colOff>
      <xdr:row>0</xdr:row>
      <xdr:rowOff>0</xdr:rowOff>
    </xdr:from>
    <xdr:ext cx="747183" cy="683559"/>
    <xdr:pic>
      <xdr:nvPicPr>
        <xdr:cNvPr id="14" name="図 3">
          <a:extLst>
            <a:ext uri="{FF2B5EF4-FFF2-40B4-BE49-F238E27FC236}">
              <a16:creationId xmlns:a16="http://schemas.microsoft.com/office/drawing/2014/main" id="{8A67278B-4BB9-46F5-844B-BAD9050CE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38099</xdr:colOff>
      <xdr:row>0</xdr:row>
      <xdr:rowOff>0</xdr:rowOff>
    </xdr:from>
    <xdr:ext cx="747183" cy="683559"/>
    <xdr:pic>
      <xdr:nvPicPr>
        <xdr:cNvPr id="15" name="図 3">
          <a:extLst>
            <a:ext uri="{FF2B5EF4-FFF2-40B4-BE49-F238E27FC236}">
              <a16:creationId xmlns:a16="http://schemas.microsoft.com/office/drawing/2014/main" id="{E1834B15-825D-4663-B46C-098E14FDD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38099</xdr:colOff>
      <xdr:row>0</xdr:row>
      <xdr:rowOff>0</xdr:rowOff>
    </xdr:from>
    <xdr:ext cx="747183" cy="683559"/>
    <xdr:pic>
      <xdr:nvPicPr>
        <xdr:cNvPr id="16" name="図 3">
          <a:extLst>
            <a:ext uri="{FF2B5EF4-FFF2-40B4-BE49-F238E27FC236}">
              <a16:creationId xmlns:a16="http://schemas.microsoft.com/office/drawing/2014/main" id="{18ADDDAA-3F32-4431-B455-A7844186A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38099</xdr:colOff>
      <xdr:row>0</xdr:row>
      <xdr:rowOff>0</xdr:rowOff>
    </xdr:from>
    <xdr:ext cx="747183" cy="683559"/>
    <xdr:pic>
      <xdr:nvPicPr>
        <xdr:cNvPr id="17" name="図 3">
          <a:extLst>
            <a:ext uri="{FF2B5EF4-FFF2-40B4-BE49-F238E27FC236}">
              <a16:creationId xmlns:a16="http://schemas.microsoft.com/office/drawing/2014/main" id="{167C5CFC-BE3A-4D46-B89B-E8D34737E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38099</xdr:colOff>
      <xdr:row>0</xdr:row>
      <xdr:rowOff>0</xdr:rowOff>
    </xdr:from>
    <xdr:ext cx="747183" cy="683559"/>
    <xdr:pic>
      <xdr:nvPicPr>
        <xdr:cNvPr id="18" name="図 3">
          <a:extLst>
            <a:ext uri="{FF2B5EF4-FFF2-40B4-BE49-F238E27FC236}">
              <a16:creationId xmlns:a16="http://schemas.microsoft.com/office/drawing/2014/main" id="{AE536CC4-CC99-4458-8651-F32882C62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38099</xdr:colOff>
      <xdr:row>0</xdr:row>
      <xdr:rowOff>0</xdr:rowOff>
    </xdr:from>
    <xdr:ext cx="747183" cy="683559"/>
    <xdr:pic>
      <xdr:nvPicPr>
        <xdr:cNvPr id="19" name="図 3">
          <a:extLst>
            <a:ext uri="{FF2B5EF4-FFF2-40B4-BE49-F238E27FC236}">
              <a16:creationId xmlns:a16="http://schemas.microsoft.com/office/drawing/2014/main" id="{62A25476-574F-4E3C-BC58-DF3CF6F2A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53</xdr:col>
      <xdr:colOff>38099</xdr:colOff>
      <xdr:row>0</xdr:row>
      <xdr:rowOff>0</xdr:rowOff>
    </xdr:from>
    <xdr:ext cx="747183" cy="683559"/>
    <xdr:pic>
      <xdr:nvPicPr>
        <xdr:cNvPr id="20" name="図 3">
          <a:extLst>
            <a:ext uri="{FF2B5EF4-FFF2-40B4-BE49-F238E27FC236}">
              <a16:creationId xmlns:a16="http://schemas.microsoft.com/office/drawing/2014/main" id="{95A5F8D9-1602-4D57-89EE-F3DBCB3FE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53</xdr:col>
      <xdr:colOff>38099</xdr:colOff>
      <xdr:row>0</xdr:row>
      <xdr:rowOff>0</xdr:rowOff>
    </xdr:from>
    <xdr:ext cx="747183" cy="683559"/>
    <xdr:pic>
      <xdr:nvPicPr>
        <xdr:cNvPr id="21" name="図 3">
          <a:extLst>
            <a:ext uri="{FF2B5EF4-FFF2-40B4-BE49-F238E27FC236}">
              <a16:creationId xmlns:a16="http://schemas.microsoft.com/office/drawing/2014/main" id="{E594B680-068A-4039-9816-ACC954D8F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157371</xdr:colOff>
      <xdr:row>0</xdr:row>
      <xdr:rowOff>8283</xdr:rowOff>
    </xdr:from>
    <xdr:ext cx="1023408" cy="936263"/>
    <xdr:pic>
      <xdr:nvPicPr>
        <xdr:cNvPr id="2" name="図 3">
          <a:extLst>
            <a:ext uri="{FF2B5EF4-FFF2-40B4-BE49-F238E27FC236}">
              <a16:creationId xmlns:a16="http://schemas.microsoft.com/office/drawing/2014/main" id="{615D60FF-1607-403A-8667-3DD42AF9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8849" y="8283"/>
          <a:ext cx="1023408" cy="9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26</xdr:col>
      <xdr:colOff>273327</xdr:colOff>
      <xdr:row>0</xdr:row>
      <xdr:rowOff>43816</xdr:rowOff>
    </xdr:from>
    <xdr:to>
      <xdr:col>30</xdr:col>
      <xdr:colOff>516834</xdr:colOff>
      <xdr:row>1</xdr:row>
      <xdr:rowOff>90433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8CC37C1-8675-4269-B580-26DB4557B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8414" y="43816"/>
          <a:ext cx="2330725" cy="916291"/>
        </a:xfrm>
        <a:prstGeom prst="rect">
          <a:avLst/>
        </a:prstGeom>
      </xdr:spPr>
    </xdr:pic>
    <xdr:clientData/>
  </xdr:twoCellAnchor>
  <xdr:oneCellAnchor>
    <xdr:from>
      <xdr:col>22</xdr:col>
      <xdr:colOff>157371</xdr:colOff>
      <xdr:row>0</xdr:row>
      <xdr:rowOff>8283</xdr:rowOff>
    </xdr:from>
    <xdr:ext cx="1023408" cy="936263"/>
    <xdr:pic>
      <xdr:nvPicPr>
        <xdr:cNvPr id="5" name="図 3">
          <a:extLst>
            <a:ext uri="{FF2B5EF4-FFF2-40B4-BE49-F238E27FC236}">
              <a16:creationId xmlns:a16="http://schemas.microsoft.com/office/drawing/2014/main" id="{F2F61E71-6242-49D2-8E17-D8629825C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031" y="8283"/>
          <a:ext cx="1023408" cy="9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26</xdr:col>
      <xdr:colOff>273327</xdr:colOff>
      <xdr:row>0</xdr:row>
      <xdr:rowOff>43816</xdr:rowOff>
    </xdr:from>
    <xdr:to>
      <xdr:col>30</xdr:col>
      <xdr:colOff>516834</xdr:colOff>
      <xdr:row>1</xdr:row>
      <xdr:rowOff>90433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8CB6741-AD66-4E7B-AEBE-A9E9D10BE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6547" y="43816"/>
          <a:ext cx="2346627" cy="9076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37;&#21147;&#32207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合"/>
    </sheetNames>
    <sheetDataSet>
      <sheetData sheetId="0">
        <row r="3">
          <cell r="AG3" t="str">
            <v>自己ベスト更新目指して頑張ります！</v>
          </cell>
        </row>
        <row r="4">
          <cell r="AG4" t="str">
            <v>１年生で１位めざすぞー！</v>
          </cell>
        </row>
        <row r="5">
          <cell r="AG5" t="str">
            <v>はつ出じょう入しょうめざすぞ！</v>
          </cell>
        </row>
        <row r="6">
          <cell r="AG6" t="str">
            <v>はじめてのクリスマスカップ全力でがんばります！</v>
          </cell>
        </row>
        <row r="7">
          <cell r="AG7" t="str">
            <v>クリスマスカップ一生懸命頑張るぞー！！</v>
          </cell>
        </row>
        <row r="8">
          <cell r="AG8" t="str">
            <v>きょ年よりもいい点数を取れるようにがんばります。</v>
          </cell>
        </row>
        <row r="9">
          <cell r="AG9" t="str">
            <v>初めてのクリスマスカップがんばります。</v>
          </cell>
        </row>
        <row r="10">
          <cell r="AG10" t="str">
            <v>ファクトリー魂！！！</v>
          </cell>
        </row>
        <row r="11">
          <cell r="AG11" t="str">
            <v>去年より良い成績を出せるように頑張ります。</v>
          </cell>
        </row>
        <row r="12">
          <cell r="AG12" t="str">
            <v>頑張って練習して本番で最高点出したいです</v>
          </cell>
        </row>
        <row r="13">
          <cell r="AG13" t="str">
            <v>団体戦、みんなと「協力」してがんばる！楽しみ～♪</v>
          </cell>
        </row>
        <row r="14">
          <cell r="AG14" t="str">
            <v>初めてのクリスマスカップ頑張ります！</v>
          </cell>
        </row>
        <row r="15">
          <cell r="AG15" t="str">
            <v>夏のクリスマスカップよりも成長した結果を残せるように、一問一問大切に集中して頑張ります！</v>
          </cell>
        </row>
        <row r="16">
          <cell r="AG16" t="str">
            <v>去年、出られなかった分今年はがんばります。</v>
          </cell>
        </row>
        <row r="17">
          <cell r="AG17" t="str">
            <v>トナカイになってみんなを引っ張りたいなぁ。</v>
          </cell>
        </row>
        <row r="18">
          <cell r="AG18" t="str">
            <v>前年度よりも自己記録を大きく更新するぞー！</v>
          </cell>
        </row>
        <row r="19">
          <cell r="AG19" t="str">
            <v>みんなで全力で楽しく頑張る！</v>
          </cell>
        </row>
        <row r="20">
          <cell r="AG20" t="str">
            <v>初出場ですが、一生懸命頑張ります。</v>
          </cell>
        </row>
        <row r="21">
          <cell r="AG21" t="str">
            <v>最高点を取れるように頑張ります。</v>
          </cell>
        </row>
        <row r="22">
          <cell r="AG22" t="str">
            <v>最高点をとれるようにがんばる！</v>
          </cell>
        </row>
        <row r="23">
          <cell r="AG23" t="str">
            <v>目標点数を達成できるように練習を頑張ります</v>
          </cell>
        </row>
        <row r="24">
          <cell r="AG24" t="str">
            <v>練習してきたことを出せるよう頑張ります</v>
          </cell>
        </row>
        <row r="25">
          <cell r="AG25" t="str">
            <v>オールラウンドに活躍できるよう頑張ります。</v>
          </cell>
        </row>
        <row r="26">
          <cell r="AG26" t="str">
            <v>いくつになっても成長できることを証明したいです</v>
          </cell>
        </row>
        <row r="27">
          <cell r="AG27" t="str">
            <v>見取全問解けるようにがんばるぞ～</v>
          </cell>
        </row>
        <row r="28">
          <cell r="AG28" t="str">
            <v>オバサンもがんばるぞー！</v>
          </cell>
        </row>
        <row r="29">
          <cell r="AG29" t="str">
            <v>自己記録更新目指して頑張ります！</v>
          </cell>
        </row>
        <row r="30">
          <cell r="AG30" t="str">
            <v>久しぶりの大会ですが、精一杯頑張ります！</v>
          </cell>
        </row>
        <row r="31">
          <cell r="AG31" t="str">
            <v>最高のクリスマスになるよう全力を尽くします！</v>
          </cell>
        </row>
        <row r="32">
          <cell r="AG32" t="str">
            <v>久しぶりの参加です。オンラインでも楽しみます。</v>
          </cell>
        </row>
        <row r="33">
          <cell r="AG33" t="str">
            <v>わり算をしっかり一回で答えだす。</v>
          </cell>
        </row>
        <row r="34">
          <cell r="AG34" t="str">
            <v>目指せ‼40㎏代＆野菜生活</v>
          </cell>
        </row>
        <row r="35">
          <cell r="AG35" t="str">
            <v>初めての参加です。宜しくお願い致します。</v>
          </cell>
        </row>
        <row r="36">
          <cell r="AG36" t="str">
            <v>読上暗算にかける！！</v>
          </cell>
        </row>
        <row r="37">
          <cell r="AG37" t="str">
            <v>初出場なのでがんばります。</v>
          </cell>
        </row>
        <row r="38">
          <cell r="AG38" t="str">
            <v>自分の力を発揮できるようがんばります！</v>
          </cell>
        </row>
        <row r="39">
          <cell r="AG39" t="str">
            <v>練習の成果を発揮できるようにがんばる。</v>
          </cell>
        </row>
        <row r="40">
          <cell r="AG40" t="str">
            <v>去年の点数を超えれるようにがんばります。</v>
          </cell>
        </row>
        <row r="41">
          <cell r="AG41" t="str">
            <v>250点目標にがんばります！</v>
          </cell>
        </row>
        <row r="42">
          <cell r="AG42" t="str">
            <v>自己ベスト目指して頑張ります‼</v>
          </cell>
        </row>
        <row r="43">
          <cell r="AG43" t="str">
            <v>とにかくがんばる!!!</v>
          </cell>
        </row>
        <row r="44">
          <cell r="AG44" t="str">
            <v>今後の試験に生かせる練習をしたいです。</v>
          </cell>
        </row>
        <row r="45">
          <cell r="AG45" t="str">
            <v>あいつに勝つ</v>
          </cell>
        </row>
        <row r="46">
          <cell r="AG46" t="str">
            <v>バンタンに会いたいよ～‼</v>
          </cell>
        </row>
        <row r="47">
          <cell r="AG47" t="str">
            <v>ENHYPENに会いたい…。</v>
          </cell>
        </row>
        <row r="48">
          <cell r="AG48" t="str">
            <v>去年より点数が上がるように答えを一発でかく。</v>
          </cell>
        </row>
        <row r="49">
          <cell r="AG49" t="str">
            <v>トナカイみたいになりたいなぁ</v>
          </cell>
        </row>
        <row r="50">
          <cell r="AG50" t="str">
            <v>今年こそサンタさんに会えるようにガンバリマス。</v>
          </cell>
        </row>
        <row r="51">
          <cell r="AG51" t="str">
            <v>トゥース！　　　ハッ！</v>
          </cell>
        </row>
        <row r="52">
          <cell r="AG52" t="str">
            <v>フラッシュで賞に入りたい。</v>
          </cell>
        </row>
        <row r="53">
          <cell r="AG53" t="str">
            <v>優勝目指して頑張ります。</v>
          </cell>
        </row>
        <row r="54">
          <cell r="AG54" t="str">
            <v>まけないようにがんばります。</v>
          </cell>
        </row>
        <row r="55">
          <cell r="AG55" t="str">
            <v>全種目優勝するぞー！</v>
          </cell>
        </row>
        <row r="56">
          <cell r="AG56" t="str">
            <v>全ての種目で入賞できるようにする！</v>
          </cell>
        </row>
        <row r="57">
          <cell r="AG57" t="str">
            <v>はじめてのクリカツ。がんばります。</v>
          </cell>
        </row>
        <row r="58">
          <cell r="AG58" t="str">
            <v>ビックタイトル目指して頑張ります。</v>
          </cell>
        </row>
        <row r="59">
          <cell r="AG59" t="str">
            <v>前回より点数アップできるように一生けん命がんばります。</v>
          </cell>
        </row>
        <row r="60">
          <cell r="AG60" t="str">
            <v>スピードと正確性を意識してがんばります。</v>
          </cell>
        </row>
        <row r="61">
          <cell r="AG61" t="str">
            <v>前回よりも高得点をとることができるように頑張ります。</v>
          </cell>
        </row>
        <row r="62">
          <cell r="AG62" t="str">
            <v>100位入賞目指したい</v>
          </cell>
        </row>
        <row r="63">
          <cell r="AG63" t="str">
            <v>120位までに入賞したい</v>
          </cell>
        </row>
        <row r="64">
          <cell r="AG64" t="str">
            <v>がんばります</v>
          </cell>
        </row>
        <row r="65">
          <cell r="AG65" t="str">
            <v>昨年より成長した自分を出せるように頑張ります。</v>
          </cell>
        </row>
        <row r="66">
          <cell r="AG66" t="str">
            <v>最高の結果を出せるようにがんばります。</v>
          </cell>
        </row>
        <row r="67">
          <cell r="AG67" t="str">
            <v>一年間の頑張りを結果で出せるようにがんばります。</v>
          </cell>
        </row>
        <row r="68">
          <cell r="AG68" t="str">
            <v>自分の中での最高点数がとれるようにがんばりたいです。</v>
          </cell>
        </row>
        <row r="69">
          <cell r="AG69" t="str">
            <v>とくいな読上あんざんで上を目指します！</v>
          </cell>
        </row>
        <row r="70">
          <cell r="AG70" t="str">
            <v>はじめてのクリカツ。がんばります。</v>
          </cell>
        </row>
        <row r="71">
          <cell r="AG71" t="str">
            <v>がんばります</v>
          </cell>
        </row>
        <row r="72">
          <cell r="AG72" t="str">
            <v>努力します</v>
          </cell>
        </row>
        <row r="73">
          <cell r="AG73" t="str">
            <v>はじめてのクリカツ。がんばります。</v>
          </cell>
        </row>
        <row r="74">
          <cell r="AG74" t="str">
            <v>はじめてのクリカツ。がんばります。</v>
          </cell>
        </row>
        <row r="75">
          <cell r="AG75" t="str">
            <v>今年も参加できてうれしいです。コロナ収束しますように</v>
          </cell>
        </row>
        <row r="76">
          <cell r="AG76" t="str">
            <v>諦めたら試合終了。自分に勝てるように頑張ります。</v>
          </cell>
        </row>
        <row r="77">
          <cell r="AG77" t="str">
            <v>がんばります</v>
          </cell>
        </row>
        <row r="78">
          <cell r="AG78" t="str">
            <v>あんまり練習行けないけどがんばります</v>
          </cell>
        </row>
        <row r="79">
          <cell r="AG79" t="str">
            <v>あんまり練習行けないけどがんばります</v>
          </cell>
        </row>
        <row r="80">
          <cell r="AG80" t="str">
            <v>一生懸命頑張ります！！</v>
          </cell>
        </row>
        <row r="81">
          <cell r="AG81" t="str">
            <v>去年より点数を採れるように頑張ります！</v>
          </cell>
        </row>
        <row r="82">
          <cell r="AG82" t="str">
            <v>全力で頑張ります！</v>
          </cell>
        </row>
        <row r="83">
          <cell r="AG83" t="str">
            <v>全力で最後まで挑みます!!</v>
          </cell>
        </row>
        <row r="84">
          <cell r="AG84" t="str">
            <v>自己ベストを目指して頑張ります！</v>
          </cell>
        </row>
        <row r="85">
          <cell r="AG85" t="str">
            <v>自己ベストを目指して頑張ります！</v>
          </cell>
        </row>
        <row r="86">
          <cell r="AG86" t="str">
            <v>全力を出し切って頑張ります。</v>
          </cell>
        </row>
        <row r="87">
          <cell r="AG87" t="str">
            <v>最後まで諦めず頑張ります!!</v>
          </cell>
        </row>
        <row r="88">
          <cell r="AG88" t="str">
            <v>自分を信じて頑張ります！</v>
          </cell>
        </row>
        <row r="89">
          <cell r="AG89" t="str">
            <v>全力で頑張ります。</v>
          </cell>
        </row>
        <row r="90">
          <cell r="AG90" t="str">
            <v>全力を出して頑張ります。</v>
          </cell>
        </row>
        <row r="91">
          <cell r="AG91" t="str">
            <v>練習の成果を出せるように頑張ります。</v>
          </cell>
        </row>
        <row r="92">
          <cell r="AG92" t="str">
            <v>日ごろの成果を出し切りたい！</v>
          </cell>
        </row>
        <row r="93">
          <cell r="AG93" t="str">
            <v>自分を信じ、仲間を信じ頑張ります!!</v>
          </cell>
        </row>
        <row r="94">
          <cell r="AG94" t="str">
            <v>開催ありがとうございます。練習不足が身に染みますが頑張ります。</v>
          </cell>
        </row>
        <row r="95">
          <cell r="AG95" t="str">
            <v>280点取れるようにがんばります！</v>
          </cell>
        </row>
        <row r="96">
          <cell r="AG96" t="str">
            <v>今回で干支一巡。大台に乗ってしまった。</v>
          </cell>
        </row>
        <row r="97">
          <cell r="AG97" t="str">
            <v>良い結果が残せるようにがんばりたいです。</v>
          </cell>
        </row>
        <row r="98">
          <cell r="AG98" t="str">
            <v>ベストを尽くして頑張りたいと思います。</v>
          </cell>
        </row>
        <row r="99">
          <cell r="AG99" t="str">
            <v>チョコレートケーキをいっぱい食べたいです。</v>
          </cell>
        </row>
        <row r="100">
          <cell r="AG100" t="str">
            <v>転ばないように気を付けます</v>
          </cell>
        </row>
        <row r="101">
          <cell r="AG101" t="str">
            <v>フラッシュ暗算と英語読み上げ算で一位を取る！</v>
          </cell>
        </row>
        <row r="102">
          <cell r="AG102" t="str">
            <v>団体で10位以内にはいるぞ！</v>
          </cell>
        </row>
        <row r="103">
          <cell r="AG103" t="str">
            <v>はじめてなので、緊張するけどがんばってチャレンジします！</v>
          </cell>
        </row>
        <row r="104">
          <cell r="AG104" t="str">
            <v>頑張ります！</v>
          </cell>
        </row>
        <row r="105">
          <cell r="AG105" t="str">
            <v>本番で自己ベスト！練習頑張るぞーさん！</v>
          </cell>
        </row>
        <row r="106">
          <cell r="AG106" t="str">
            <v>目標達成目指す！</v>
          </cell>
        </row>
        <row r="107">
          <cell r="AG107" t="str">
            <v>読み上げも頑張る！</v>
          </cell>
        </row>
        <row r="108">
          <cell r="AG108" t="str">
            <v>初心を忘れずいつも通りで頑張ります。</v>
          </cell>
        </row>
        <row r="109">
          <cell r="AG109" t="str">
            <v>平常心！</v>
          </cell>
        </row>
        <row r="110">
          <cell r="AG110" t="str">
            <v>毎日欠かさず練習。大事。絶対に守る。</v>
          </cell>
        </row>
        <row r="111">
          <cell r="AG111" t="str">
            <v>全力をつくしてがんばります。</v>
          </cell>
        </row>
        <row r="112">
          <cell r="AG112" t="str">
            <v>３度目の大会。入賞目指して頑張ります。</v>
          </cell>
        </row>
        <row r="113">
          <cell r="AG113" t="str">
            <v>全力を出してがんばりたい！</v>
          </cell>
        </row>
        <row r="114">
          <cell r="AG114" t="str">
            <v>いい成績を残すぞー！</v>
          </cell>
        </row>
        <row r="115">
          <cell r="AG115" t="str">
            <v>初めての全国大会。緊張するけど頑張る</v>
          </cell>
        </row>
        <row r="116">
          <cell r="AG116" t="str">
            <v>塚らを１００％出して、チームに貢献する！</v>
          </cell>
        </row>
        <row r="117">
          <cell r="AG117" t="str">
            <v>英語読上算を頑張る。</v>
          </cell>
        </row>
        <row r="118">
          <cell r="AG118" t="str">
            <v>フラッシュ暗算をがんばる。</v>
          </cell>
        </row>
        <row r="119">
          <cell r="AG119" t="str">
            <v>一生懸命がんばります！</v>
          </cell>
        </row>
        <row r="120">
          <cell r="AG120" t="str">
            <v>寒さに負けず指が動きますように。</v>
          </cell>
        </row>
        <row r="121">
          <cell r="AG121" t="str">
            <v>自己ベストを更新できるように頑張ります</v>
          </cell>
        </row>
        <row r="122">
          <cell r="AG122" t="str">
            <v>２０位以内に入れるように頑張ります。</v>
          </cell>
        </row>
        <row r="123">
          <cell r="AG123" t="str">
            <v>頑張りたいです。</v>
          </cell>
        </row>
        <row r="124">
          <cell r="AG124" t="str">
            <v>ライバルに負けないように頑張ります。</v>
          </cell>
        </row>
        <row r="125">
          <cell r="AG125" t="str">
            <v>頑張ります！！！！！！！</v>
          </cell>
        </row>
        <row r="126">
          <cell r="AG126" t="str">
            <v>頑張ります</v>
          </cell>
        </row>
        <row r="127">
          <cell r="AG127" t="str">
            <v>最高点が出せるようにがんばります。</v>
          </cell>
        </row>
        <row r="128">
          <cell r="AG128" t="str">
            <v>FO参加２回目なので前回よりでるように頑張りたい</v>
          </cell>
        </row>
        <row r="129">
          <cell r="AG129" t="str">
            <v>がんばります</v>
          </cell>
        </row>
        <row r="130">
          <cell r="AG130" t="str">
            <v>メリークリスマス！頑張ります</v>
          </cell>
        </row>
        <row r="131">
          <cell r="AG131" t="str">
            <v>去年よりもいい点が取れるように頑張りたい</v>
          </cell>
        </row>
        <row r="132">
          <cell r="AG132" t="str">
            <v>団体で入賞したいです</v>
          </cell>
        </row>
        <row r="133">
          <cell r="AG133" t="str">
            <v>いつも通りの点数が出ればいいなと思います</v>
          </cell>
        </row>
        <row r="134">
          <cell r="AG134" t="str">
            <v>自己ベストが出るように頑張ります</v>
          </cell>
        </row>
        <row r="135">
          <cell r="AG135" t="str">
            <v>DO　MY　BEST！！</v>
          </cell>
        </row>
        <row r="136">
          <cell r="AG136" t="str">
            <v>三度目の正直　入賞狙います</v>
          </cell>
        </row>
        <row r="137">
          <cell r="AG137" t="str">
            <v>優勝したいです</v>
          </cell>
        </row>
        <row r="138">
          <cell r="AG138" t="str">
            <v>初挑戦ですが日々の頑張りを本番で発揮できるよう頑張ります！</v>
          </cell>
        </row>
        <row r="139">
          <cell r="AG139" t="str">
            <v>230点以上取れるようにがんばります。</v>
          </cell>
        </row>
        <row r="140">
          <cell r="AG140" t="str">
            <v>最高のクリスマスにするぞ！！</v>
          </cell>
        </row>
        <row r="141">
          <cell r="AG141" t="str">
            <v>サンタさんが来る日だし、そろばんもがんばるぞ！</v>
          </cell>
        </row>
        <row r="142">
          <cell r="AG142" t="str">
            <v>練習してきたことが発揮できるようにがんばります</v>
          </cell>
        </row>
        <row r="143">
          <cell r="AG143" t="str">
            <v>F1を3分で200点とるぞー!!</v>
          </cell>
        </row>
        <row r="144">
          <cell r="AG144" t="str">
            <v>自己ベストをとれるようがんばります</v>
          </cell>
        </row>
        <row r="145">
          <cell r="AG145" t="str">
            <v>いっぱい練習してトロフィーがほしいです。</v>
          </cell>
        </row>
        <row r="146">
          <cell r="AG146" t="str">
            <v>目指せ❗️日本一🌟一生懸命頑張ります🌟</v>
          </cell>
        </row>
        <row r="147">
          <cell r="AG147" t="str">
            <v>サンタカードいっぱいほしいです。</v>
          </cell>
        </row>
        <row r="148">
          <cell r="AG148" t="str">
            <v>200点取れるようがんばります！</v>
          </cell>
        </row>
        <row r="149">
          <cell r="AG149" t="str">
            <v>弟に格好良い姿を見せたいです!</v>
          </cell>
        </row>
        <row r="150">
          <cell r="AG150" t="str">
            <v>150点を目指したいです。</v>
          </cell>
        </row>
        <row r="151">
          <cell r="AG151" t="str">
            <v>F0で初参加！140点目指してがんばるぞー</v>
          </cell>
        </row>
        <row r="152">
          <cell r="AG152" t="str">
            <v>最高点が出せるように練習頑張ります‼︎</v>
          </cell>
        </row>
        <row r="153">
          <cell r="AG153" t="str">
            <v>9歳最後の大会頑張ります！</v>
          </cell>
        </row>
        <row r="154">
          <cell r="AG154" t="str">
            <v>緊張しないように頑張ります！</v>
          </cell>
        </row>
        <row r="155">
          <cell r="AG155" t="str">
            <v>打倒‼️練習の自分！入賞するぞ‼️猪突猛進!</v>
          </cell>
        </row>
        <row r="156">
          <cell r="AG156" t="str">
            <v>初めての参加！緊張するけど頑張ります！</v>
          </cell>
        </row>
        <row r="157">
          <cell r="AG157" t="str">
            <v xml:space="preserve">計算を止めなぁぁぁぁぁぁぁい
</v>
          </cell>
        </row>
        <row r="158">
          <cell r="AG158" t="str">
            <v>頑張ります！</v>
          </cell>
        </row>
        <row r="159">
          <cell r="AG159" t="str">
            <v>自分自身の精一杯を出せるよう頑張ります</v>
          </cell>
        </row>
        <row r="160">
          <cell r="AG160" t="str">
            <v>小学生最後のクリカツなので、楽しみたいです！！</v>
          </cell>
        </row>
        <row r="161">
          <cell r="AG161" t="str">
            <v>短い時間に集中し、今もてる力を最大限に発揮したいです！</v>
          </cell>
        </row>
        <row r="162">
          <cell r="AG162" t="str">
            <v>練習の成果を発揮する。</v>
          </cell>
        </row>
        <row r="163">
          <cell r="AG163" t="str">
            <v>最高に楽しみたいです‼︎</v>
          </cell>
        </row>
        <row r="164">
          <cell r="AG164" t="str">
            <v>目標は250点。最低でも230点は取りたい！</v>
          </cell>
        </row>
        <row r="165">
          <cell r="AG165" t="str">
            <v>頑張ります！！！！！</v>
          </cell>
        </row>
        <row r="166">
          <cell r="AG166" t="str">
            <v>挑戦心で取り組み、やり抜く事！やりきる事！</v>
          </cell>
        </row>
        <row r="167">
          <cell r="AG167" t="str">
            <v>目標170点突破！前回超えるぞー</v>
          </cell>
        </row>
        <row r="168">
          <cell r="AG168" t="str">
            <v>今年最後の大会！楽しみながら頑張ります！</v>
          </cell>
        </row>
        <row r="169">
          <cell r="AG169" t="str">
            <v>一生懸命に頑張ります。目標は180点！</v>
          </cell>
        </row>
        <row r="170">
          <cell r="AG170" t="str">
            <v>今年の夏クリよりいい結果を残したいです！がんばります。</v>
          </cell>
        </row>
        <row r="171">
          <cell r="AG171" t="str">
            <v>去年よりも順位を上げたいです。がんばるぞー！</v>
          </cell>
        </row>
        <row r="172">
          <cell r="AG172" t="str">
            <v>わり算で点数取れる様に頑張ります。</v>
          </cell>
        </row>
        <row r="173">
          <cell r="AG173" t="str">
            <v>ベストをつくして頑張るぞ！</v>
          </cell>
        </row>
        <row r="174">
          <cell r="AG174" t="str">
            <v>「一人じゃないって最強だ。」</v>
          </cell>
        </row>
        <row r="175">
          <cell r="AG175" t="str">
            <v>初出場なのでがんばります</v>
          </cell>
        </row>
        <row r="176">
          <cell r="AG176" t="str">
            <v>準備したぶんだけ自信というものはつく</v>
          </cell>
        </row>
        <row r="177">
          <cell r="AG177" t="str">
            <v>たくさん練習して臨みます！！</v>
          </cell>
        </row>
        <row r="178">
          <cell r="AG178" t="str">
            <v>がんばる。</v>
          </cell>
        </row>
        <row r="179">
          <cell r="AG179" t="str">
            <v>メリークリスマス♡来年も素敵な年になりますように♪</v>
          </cell>
        </row>
        <row r="180">
          <cell r="AG180" t="str">
            <v>がんばります！</v>
          </cell>
        </row>
        <row r="181">
          <cell r="AG181" t="str">
            <v>サンタさん、素敵なプレゼントありがとう💓初心を忘れず頑張るぞー</v>
          </cell>
        </row>
        <row r="182">
          <cell r="AG182" t="str">
            <v>大会に参加できる事に感謝をして、ベストを尽くしたいです。</v>
          </cell>
        </row>
        <row r="183">
          <cell r="AG183" t="str">
            <v>入賞出来るように日々の練習をコツコツ頑張ります！</v>
          </cell>
        </row>
        <row r="184">
          <cell r="AG184" t="str">
            <v>一生懸命頑張ります</v>
          </cell>
        </row>
        <row r="185">
          <cell r="AG185" t="str">
            <v>サンタさんにPS5をもらえるように頑張ります！</v>
          </cell>
        </row>
        <row r="186">
          <cell r="AG186" t="str">
            <v>見取り算が苦手なので失敗しないように頑張ります！</v>
          </cell>
        </row>
        <row r="187">
          <cell r="AG187" t="str">
            <v>久しぶりの参加です。目指せ120点!!!</v>
          </cell>
        </row>
        <row r="188">
          <cell r="AG188" t="str">
            <v>練習の成果を出せるように頑張ります!</v>
          </cell>
        </row>
        <row r="189">
          <cell r="AG189" t="str">
            <v>緊張しないでいつもの調子で解けるように頑張ります</v>
          </cell>
        </row>
        <row r="190">
          <cell r="AG190" t="str">
            <v>前回より良い点数字を取りたいです。</v>
          </cell>
        </row>
        <row r="191">
          <cell r="AG191" t="str">
            <v>悔いの残らない大会にする！</v>
          </cell>
        </row>
        <row r="192">
          <cell r="AG192" t="str">
            <v>今年こそ290点！</v>
          </cell>
        </row>
        <row r="193">
          <cell r="AG193" t="str">
            <v>感謝を忘れず、頑張ります。</v>
          </cell>
        </row>
        <row r="194">
          <cell r="AG194" t="str">
            <v>僕らの一瞬を叫んでいこう</v>
          </cell>
        </row>
        <row r="195">
          <cell r="AG195" t="str">
            <v>楽しいときは思いっきり、しんどいときもそれなりに笑っておかなきゃ</v>
          </cell>
        </row>
        <row r="196">
          <cell r="AG196" t="str">
            <v>皆で練習する時間・教室にいる時間を大切にします！</v>
          </cell>
        </row>
        <row r="197">
          <cell r="AG197" t="str">
            <v>頑張ります！！！</v>
          </cell>
        </row>
        <row r="198">
          <cell r="AG198" t="str">
            <v>土屋そろばんにいた時よりはダメかな〜笑
高校生って忙しいー</v>
          </cell>
        </row>
        <row r="199">
          <cell r="AG199" t="str">
            <v>Appreciatethemoment.</v>
          </cell>
        </row>
        <row r="200">
          <cell r="AG200" t="str">
            <v>クリカツでかけ暗算できるようにする！</v>
          </cell>
        </row>
        <row r="201">
          <cell r="AG201" t="str">
            <v>頑張ります！</v>
          </cell>
        </row>
        <row r="202">
          <cell r="AG202" t="str">
            <v>去年の点数を超えられるように頑張りたいと思います。</v>
          </cell>
        </row>
        <row r="203">
          <cell r="AG203" t="str">
            <v>職場異動にオンライン授業、色々あった１年の締め括り。かまします！</v>
          </cell>
        </row>
        <row r="204">
          <cell r="AG204" t="str">
            <v>切磋琢磨できる仲間と共に、ベストを尽くします！</v>
          </cell>
        </row>
        <row r="205">
          <cell r="AG205" t="str">
            <v>１種目でも入賞できるように頑張ります！</v>
          </cell>
        </row>
        <row r="206">
          <cell r="AG206" t="str">
            <v>久しぶりの参戦です！がんばります！</v>
          </cell>
        </row>
        <row r="207">
          <cell r="AG207" t="str">
            <v>うののなかまといっしょにがんばりたいです</v>
          </cell>
        </row>
        <row r="208">
          <cell r="AG208" t="str">
            <v>メリークリスマス！楽しみながら頑張ります</v>
          </cell>
        </row>
        <row r="209">
          <cell r="AG209" t="str">
            <v>いっしょうけんめい、がんばります！</v>
          </cell>
        </row>
        <row r="210">
          <cell r="AG210" t="str">
            <v>憧れのクリカツ！たくさん練習するゾ！</v>
          </cell>
        </row>
        <row r="211">
          <cell r="AG211" t="str">
            <v>すごくがんばりたいです！</v>
          </cell>
        </row>
        <row r="212">
          <cell r="AG212" t="str">
            <v>初めてなので練習をいっぱいして頑張ります</v>
          </cell>
        </row>
        <row r="213">
          <cell r="AG213" t="str">
            <v>今年最後の大会でもっといい賞状を目指す。</v>
          </cell>
        </row>
        <row r="214">
          <cell r="AG214" t="str">
            <v>頑張って練習して、本番では最高点を取る！</v>
          </cell>
        </row>
        <row r="215">
          <cell r="AG215" t="str">
            <v>見取算を早く頑張りたいです。</v>
          </cell>
        </row>
        <row r="216">
          <cell r="AG216" t="str">
            <v>見取算（３桁分割）を丁寧に解くぞ！！</v>
          </cell>
        </row>
        <row r="217">
          <cell r="AG217" t="str">
            <v>そろばんで歴史を作りたいです。</v>
          </cell>
        </row>
        <row r="218">
          <cell r="AG218" t="str">
            <v>良い成績が取れるようにがんばりたいです！</v>
          </cell>
        </row>
        <row r="219">
          <cell r="AG219" t="str">
            <v>できる限りのことをやる！自己ベスト更新！</v>
          </cell>
        </row>
        <row r="220">
          <cell r="AG220" t="str">
            <v>良い点をとる事につなげていきたいです。</v>
          </cell>
        </row>
        <row r="221">
          <cell r="AG221" t="str">
            <v>20人団体で入賞出来るようにがんばります。</v>
          </cell>
        </row>
        <row r="222">
          <cell r="AG222" t="str">
            <v>久しぶりに帰るけど頑張ります</v>
          </cell>
        </row>
        <row r="223">
          <cell r="AG223" t="str">
            <v>去年より点数UP出来るように頑張るぞ！</v>
          </cell>
        </row>
        <row r="224">
          <cell r="AG224" t="str">
            <v>20人団体で入賞できるようにしたいです。</v>
          </cell>
        </row>
        <row r="225">
          <cell r="AG225" t="str">
            <v>全力を尽くして結果を残せるよう頑張ります</v>
          </cell>
        </row>
        <row r="226">
          <cell r="AG226" t="str">
            <v>勉強そろばんどっちも両立頑張るぞ！</v>
          </cell>
        </row>
        <row r="227">
          <cell r="AG227" t="str">
            <v>１年間の努力を発揮したいです！！</v>
          </cell>
        </row>
        <row r="228">
          <cell r="AG228" t="str">
            <v>最高点を取れるように最後まで頑張る。</v>
          </cell>
        </row>
        <row r="229">
          <cell r="AG229" t="str">
            <v>少しでも前進！</v>
          </cell>
        </row>
        <row r="230">
          <cell r="AG230" t="str">
            <v>総合競技以外でも正解したいと思います。</v>
          </cell>
        </row>
        <row r="231">
          <cell r="AG231" t="str">
            <v>初めてのクリスマスカップたのしみです！</v>
          </cell>
        </row>
        <row r="232">
          <cell r="AG232" t="str">
            <v>初めてのクリスマスカップ頑張るぞ！</v>
          </cell>
        </row>
        <row r="233">
          <cell r="AG233" t="str">
            <v>初クリスマスカップ、沢山練習して全力で頑張ります。</v>
          </cell>
        </row>
        <row r="234">
          <cell r="AG234" t="str">
            <v>どら焼きもらえますか？</v>
          </cell>
        </row>
        <row r="235">
          <cell r="AG235" t="str">
            <v>練習通りの力が出せるように頑張るぞ！</v>
          </cell>
        </row>
        <row r="236">
          <cell r="AG236" t="str">
            <v>去年より良い成績がとれますように!頑張るぞ！</v>
          </cell>
        </row>
        <row r="237">
          <cell r="AG237" t="str">
            <v>頑張ります！！！</v>
          </cell>
        </row>
        <row r="238">
          <cell r="AG238" t="str">
            <v>簡単な問題で絶対間違えない</v>
          </cell>
        </row>
        <row r="239">
          <cell r="AG239" t="str">
            <v>上達するチャンスなので練習がんばります。</v>
          </cell>
        </row>
        <row r="240">
          <cell r="AG240" t="str">
            <v>初めてのクリスマスカップ、全力で頑張ります。</v>
          </cell>
        </row>
        <row r="241">
          <cell r="AG241" t="str">
            <v>初参加ですが、できる力を全て出し切りがんばります。</v>
          </cell>
        </row>
        <row r="242">
          <cell r="AG242" t="str">
            <v>最高点を取れるようにベストを尽くします。</v>
          </cell>
        </row>
        <row r="243">
          <cell r="AG243" t="str">
            <v>初めてのクリスマスカップですが入賞目標に頑張ります</v>
          </cell>
        </row>
        <row r="244">
          <cell r="AG244" t="str">
            <v>６年生最後のクリカツを全力でがんばります</v>
          </cell>
        </row>
        <row r="245">
          <cell r="AG245" t="str">
            <v>目標をもって頑張ります。</v>
          </cell>
        </row>
        <row r="246">
          <cell r="AG246" t="str">
            <v>去年の自分を超えられるように頑張ります！</v>
          </cell>
        </row>
        <row r="247">
          <cell r="AG247" t="str">
            <v>今年も一年の締め括りとして頑張ります。</v>
          </cell>
        </row>
        <row r="248">
          <cell r="AG248" t="str">
            <v>いい結果が出せるように精一杯頑張ります</v>
          </cell>
        </row>
        <row r="249">
          <cell r="AG249" t="str">
            <v>初めてだけど全力で頑張ります！</v>
          </cell>
        </row>
        <row r="250">
          <cell r="AG250" t="str">
            <v>去年よりいい成績を取りたいです！</v>
          </cell>
        </row>
        <row r="251">
          <cell r="AG251" t="str">
            <v>夢の大会！一生懸命がんばります！</v>
          </cell>
        </row>
        <row r="252">
          <cell r="AG252" t="str">
            <v>読上算・英語読上算で優勝する！</v>
          </cell>
        </row>
        <row r="253">
          <cell r="AG253" t="str">
            <v>入賞できるよう精一杯がんばります</v>
          </cell>
        </row>
        <row r="254">
          <cell r="AG254" t="str">
            <v>めざせ！読上暗算優勝!!</v>
          </cell>
        </row>
        <row r="255">
          <cell r="AG255" t="str">
            <v>個人総合をがんばります</v>
          </cell>
        </row>
        <row r="256">
          <cell r="AG256" t="str">
            <v>今年も入賞できるようにがんばります！</v>
          </cell>
        </row>
        <row r="257">
          <cell r="AG257" t="str">
            <v>読上暗算競技で、ベスト15位以内に入る！</v>
          </cell>
        </row>
        <row r="258">
          <cell r="AG258" t="str">
            <v>読上算で入賞します</v>
          </cell>
        </row>
        <row r="259">
          <cell r="AG259" t="str">
            <v>初参加となります。よろしくお願いいたします。</v>
          </cell>
        </row>
        <row r="260">
          <cell r="AG260" t="str">
            <v>初参加となります。よろしくお願いいたします。</v>
          </cell>
        </row>
        <row r="261">
          <cell r="AG261" t="str">
            <v>入賞めざして精一杯がんばります！</v>
          </cell>
        </row>
        <row r="262">
          <cell r="AG262" t="str">
            <v>読上暗算日本一目指します</v>
          </cell>
        </row>
        <row r="263">
          <cell r="AG263" t="str">
            <v>読上算日本一2連覇できるように頑張ります</v>
          </cell>
        </row>
        <row r="264">
          <cell r="AG264" t="str">
            <v>入賞できるようにがんばる</v>
          </cell>
        </row>
        <row r="265">
          <cell r="AG265" t="str">
            <v>自分に勝つ！</v>
          </cell>
        </row>
        <row r="266">
          <cell r="AG266" t="str">
            <v>ベストをつくしてがんばります！</v>
          </cell>
        </row>
        <row r="267">
          <cell r="AG267" t="str">
            <v>読上算で入賞できるようにがんばります！！</v>
          </cell>
        </row>
        <row r="268">
          <cell r="AG268" t="str">
            <v>念願のクリスマスカップ！入賞するぞ！</v>
          </cell>
        </row>
        <row r="269">
          <cell r="AG269" t="str">
            <v>入賞できるように頑張ります</v>
          </cell>
        </row>
        <row r="270">
          <cell r="AG270" t="str">
            <v>クリとカツを食べてクリカツ日本一とるぞっ！！</v>
          </cell>
        </row>
        <row r="271">
          <cell r="AG271" t="str">
            <v>目標だった大会なので精一杯がんばります！</v>
          </cell>
        </row>
        <row r="272">
          <cell r="AG272" t="str">
            <v>初めてなので頑張ります。</v>
          </cell>
        </row>
        <row r="273">
          <cell r="AG273" t="str">
            <v>全力を出せるように頑張ります！</v>
          </cell>
        </row>
        <row r="274">
          <cell r="AG274" t="str">
            <v>入賞できるように練習を頑張りたいです！</v>
          </cell>
        </row>
        <row r="275">
          <cell r="AG275" t="str">
            <v>欲しいのはやっぱり日本一！</v>
          </cell>
        </row>
        <row r="276">
          <cell r="AG276" t="str">
            <v>中学生の部門でも読上算日本一を獲ります！</v>
          </cell>
        </row>
        <row r="277">
          <cell r="AG277" t="str">
            <v>いつも通りの自分で焦らず頑張る。</v>
          </cell>
        </row>
        <row r="278">
          <cell r="AG278" t="str">
            <v>中学生最後のこのチャンスを必ず掴み取る</v>
          </cell>
        </row>
        <row r="279">
          <cell r="AG279" t="str">
            <v>読上算と読上暗算を頑張ります。</v>
          </cell>
        </row>
        <row r="280">
          <cell r="AG280" t="str">
            <v>そろばん愛は誰にも負けないよ！</v>
          </cell>
        </row>
        <row r="281">
          <cell r="AG281" t="str">
            <v>個人総合競技入賞目指して練習するぞ！</v>
          </cell>
        </row>
        <row r="282">
          <cell r="AG282" t="str">
            <v>精一杯頑張ります！</v>
          </cell>
        </row>
        <row r="283">
          <cell r="AG283" t="str">
            <v>読上暗算で入賞できるようにがんばります！</v>
          </cell>
        </row>
        <row r="284">
          <cell r="AG284" t="str">
            <v>英語読上算、がんばります!</v>
          </cell>
        </row>
        <row r="285">
          <cell r="AG285" t="str">
            <v>全種目で入賞したい！</v>
          </cell>
        </row>
        <row r="286">
          <cell r="AG286" t="str">
            <v>結果が残せる様に頑張ります！</v>
          </cell>
        </row>
        <row r="287">
          <cell r="AG287" t="str">
            <v>入賞目指して頑張ります！</v>
          </cell>
        </row>
        <row r="288">
          <cell r="AG288" t="str">
            <v>日本一目指して全力で頑張ります！</v>
          </cell>
        </row>
        <row r="289">
          <cell r="AG289" t="str">
            <v>読上算を日本一獲得したい！</v>
          </cell>
        </row>
        <row r="290">
          <cell r="AG290" t="str">
            <v>入賞できる様に頑張る！</v>
          </cell>
        </row>
        <row r="291">
          <cell r="AG291" t="str">
            <v>今年も読上算で入賞するぞ！！</v>
          </cell>
        </row>
        <row r="292">
          <cell r="AG292" t="str">
            <v>昨年より個人総合の点数を上げて入賞したい</v>
          </cell>
        </row>
        <row r="293">
          <cell r="AG293" t="str">
            <v>入賞目指して頑張ります！</v>
          </cell>
        </row>
        <row r="294">
          <cell r="AG294" t="str">
            <v>英語読上で入賞する！</v>
          </cell>
        </row>
        <row r="295">
          <cell r="AG295" t="str">
            <v>今までの努力を全力で出しきるのが目標</v>
          </cell>
        </row>
        <row r="296">
          <cell r="AG296" t="str">
            <v>3年ぶりのクリカツなので、がんばります。</v>
          </cell>
        </row>
        <row r="297">
          <cell r="AG297" t="str">
            <v>学生ラストの大会、全力を尽くします！</v>
          </cell>
        </row>
        <row r="298">
          <cell r="AG298" t="str">
            <v>260点目指します！</v>
          </cell>
        </row>
        <row r="299">
          <cell r="AG299" t="str">
            <v>読上暗算日本一！とるぞ！！</v>
          </cell>
        </row>
        <row r="300">
          <cell r="AG300" t="str">
            <v>初出場なので、一生懸命がんばります！</v>
          </cell>
        </row>
        <row r="301">
          <cell r="AG301" t="str">
            <v>小学生最後のクリカツ頑張ります！</v>
          </cell>
        </row>
        <row r="302">
          <cell r="AG302" t="str">
            <v>得意な種目で入賞できるように頑張ります。</v>
          </cell>
        </row>
        <row r="303">
          <cell r="AG303" t="str">
            <v>クリスマスカップを楽しみたいです。</v>
          </cell>
        </row>
        <row r="304">
          <cell r="AG304" t="str">
            <v>読上算で上位入賞できるように頑張ります。</v>
          </cell>
        </row>
        <row r="305">
          <cell r="AG305" t="str">
            <v>総合240点、フラッシュ2.8秒正解を目指します</v>
          </cell>
        </row>
        <row r="306">
          <cell r="AG306" t="str">
            <v>悔いが残らないように全力で頑張ります。</v>
          </cell>
        </row>
        <row r="307">
          <cell r="AG307" t="str">
            <v>ベストを尽くして頑張ります。</v>
          </cell>
        </row>
        <row r="308">
          <cell r="AG308" t="str">
            <v>全種目入賞できるように頑張ります。</v>
          </cell>
        </row>
        <row r="309">
          <cell r="AG309" t="str">
            <v>入賞できるように頑張りたい.</v>
          </cell>
        </row>
        <row r="310">
          <cell r="AG310" t="str">
            <v>読上暗算で入賞できるように頑張ります！</v>
          </cell>
        </row>
        <row r="311">
          <cell r="AG311" t="str">
            <v>昨年より点数も体重も増やせるように頑張ります。</v>
          </cell>
        </row>
        <row r="312">
          <cell r="AG312" t="str">
            <v>胆嚢がなくなりました（笑）出場できることに感謝★</v>
          </cell>
        </row>
        <row r="313">
          <cell r="AG313" t="str">
            <v>英語読上算がんばるぞ！！</v>
          </cell>
        </row>
        <row r="314">
          <cell r="AG314" t="str">
            <v>個人総合で入賞できるようがんばります。</v>
          </cell>
        </row>
        <row r="315">
          <cell r="AG315" t="str">
            <v>高校生での初の全国大会で良い成績を残します。</v>
          </cell>
        </row>
        <row r="316">
          <cell r="AG316" t="str">
            <v>去年よりレベルアップできるように頑張る！</v>
          </cell>
        </row>
        <row r="317">
          <cell r="AG317" t="str">
            <v>はじめてだけど、がんばります！</v>
          </cell>
        </row>
        <row r="318">
          <cell r="AG318" t="str">
            <v>初出場、努力を惜しまず楽しみます！</v>
          </cell>
        </row>
        <row r="319">
          <cell r="AG319" t="str">
            <v>初参戦で緊張しますが、精一杯頑張ります。</v>
          </cell>
        </row>
        <row r="320">
          <cell r="AG320" t="str">
            <v>はじめてのたいかい、たのしみです☆</v>
          </cell>
        </row>
        <row r="321">
          <cell r="AG321" t="str">
            <v>★全集中！最高点！鉛筆★で日本一とる！！</v>
          </cell>
        </row>
        <row r="322">
          <cell r="AG322" t="str">
            <v>全身全霊で一珠入魂！フラッシュ日本一！</v>
          </cell>
        </row>
        <row r="323">
          <cell r="AG323" t="str">
            <v>スピードアップ！ミスを減らして最高点取る！</v>
          </cell>
        </row>
        <row r="324">
          <cell r="AG324" t="str">
            <v>参加で来て嬉しいです。頑張ります！</v>
          </cell>
        </row>
        <row r="325">
          <cell r="AG325" t="str">
            <v>自分のベストを出せるように頑張ります！</v>
          </cell>
        </row>
        <row r="326">
          <cell r="AG326" t="str">
            <v>自分に負けない！結果を出す！</v>
          </cell>
        </row>
        <row r="327">
          <cell r="AG327" t="str">
            <v>自分のベストを尽くして頑張ります！</v>
          </cell>
        </row>
        <row r="328">
          <cell r="AG328" t="str">
            <v>今年も優勝目指して頑張ります！</v>
          </cell>
        </row>
        <row r="329">
          <cell r="AG329" t="str">
            <v>自分に挑み自分を超えて自分に勝つ！</v>
          </cell>
        </row>
        <row r="330">
          <cell r="AG330" t="str">
            <v>積み重ねてきたものを本番で発揮するぞ！</v>
          </cell>
        </row>
        <row r="331">
          <cell r="AG331" t="str">
            <v>心を強く！自分に勝つ！</v>
          </cell>
        </row>
        <row r="332">
          <cell r="AG332" t="str">
            <v>ずっと夢見た親子出場がやっと叶います！</v>
          </cell>
        </row>
        <row r="333">
          <cell r="AG333" t="str">
            <v>新たな身体で挑みます！</v>
          </cell>
        </row>
        <row r="334">
          <cell r="AG334" t="str">
            <v>団体のために全力を尽くす！！</v>
          </cell>
        </row>
        <row r="335">
          <cell r="AG335" t="str">
            <v>満点取ります！</v>
          </cell>
        </row>
        <row r="336">
          <cell r="AG336" t="str">
            <v>3年前の自分に負けないように頑張ります！</v>
          </cell>
        </row>
        <row r="337">
          <cell r="AG337" t="str">
            <v>去年の自分を乗り越える！</v>
          </cell>
        </row>
        <row r="338">
          <cell r="AG338" t="str">
            <v>今出せる最大限を発揮します！</v>
          </cell>
        </row>
        <row r="339">
          <cell r="AG339" t="str">
            <v>目指せ２６０！</v>
          </cell>
        </row>
        <row r="340">
          <cell r="AG340" t="str">
            <v>楽しい打ち上げができるよう頑張ります！</v>
          </cell>
        </row>
        <row r="341">
          <cell r="AG341" t="str">
            <v>大学の勉強と両立させつつ頑張っています！</v>
          </cell>
        </row>
        <row r="342">
          <cell r="AG342" t="str">
            <v>久しぶりの参加になりますが頑張ります。</v>
          </cell>
        </row>
        <row r="343">
          <cell r="AG343" t="str">
            <v>集中して、力を発揮できるように頑張ります！</v>
          </cell>
        </row>
        <row r="344">
          <cell r="AG344" t="str">
            <v>苦手な種目（わり算）も、精一杯頑張ります！</v>
          </cell>
        </row>
        <row r="345">
          <cell r="AG345" t="str">
            <v>ベストを尽くし、一生懸命頑張ります！</v>
          </cell>
        </row>
        <row r="346">
          <cell r="AG346" t="str">
            <v>様に頑張ります。</v>
          </cell>
        </row>
        <row r="347">
          <cell r="AG347" t="str">
            <v>わり算80点以上取れる様に頑張ります。</v>
          </cell>
        </row>
        <row r="348">
          <cell r="AG348" t="str">
            <v>団体で足を引っ張らない様に頑張ります。</v>
          </cell>
        </row>
        <row r="349">
          <cell r="AG349" t="str">
            <v>目標は満点！金子の皆で頑張るぞ！</v>
          </cell>
        </row>
        <row r="350">
          <cell r="AG350" t="str">
            <v>育児で練習できませんが全力投球！</v>
          </cell>
        </row>
        <row r="351">
          <cell r="AG351" t="str">
            <v>今年の締めくくりを最高の形で</v>
          </cell>
        </row>
        <row r="352">
          <cell r="AG352" t="str">
            <v>自己ベストめざしてがんばります！</v>
          </cell>
        </row>
        <row r="353">
          <cell r="AG353" t="str">
            <v>全力を尽くして頑張ります</v>
          </cell>
        </row>
        <row r="354">
          <cell r="AG354" t="str">
            <v>ベストを尽くして頑張ります！</v>
          </cell>
        </row>
        <row r="355">
          <cell r="AG355" t="str">
            <v>フラッシュで日本一とりたいな～</v>
          </cell>
        </row>
        <row r="356">
          <cell r="AG356" t="str">
            <v>クリスマスカップがんばります♪</v>
          </cell>
        </row>
        <row r="357">
          <cell r="AG357" t="str">
            <v>去年よりたくさん点数とるぞー！</v>
          </cell>
        </row>
        <row r="358">
          <cell r="AG358" t="str">
            <v>難しい問題でもできると信じて頑張ります！</v>
          </cell>
        </row>
        <row r="359">
          <cell r="AG359" t="str">
            <v>優勝できるように頑張りたいです！</v>
          </cell>
        </row>
        <row r="360">
          <cell r="AG360" t="str">
            <v>今年こそ日本一獲るどー！！！</v>
          </cell>
        </row>
        <row r="361">
          <cell r="AG361" t="str">
            <v>絶対フラッシュ優勝したいです！！</v>
          </cell>
        </row>
        <row r="362">
          <cell r="AG362" t="str">
            <v>前回よりも点数も順位もあげるぞー！</v>
          </cell>
        </row>
        <row r="363">
          <cell r="AG363" t="str">
            <v>楽しく全力でがんばる♪</v>
          </cell>
        </row>
        <row r="364">
          <cell r="AG364" t="str">
            <v>絶対110点以上とるぞー！</v>
          </cell>
        </row>
        <row r="365">
          <cell r="AG365" t="str">
            <v>まだ青文鎮だけどがんばります！</v>
          </cell>
        </row>
        <row r="366">
          <cell r="AG366" t="str">
            <v>頑張ります！！</v>
          </cell>
        </row>
        <row r="367">
          <cell r="AG367" t="str">
            <v>はじめてのクリカツだけど全力で頑張ります！</v>
          </cell>
        </row>
        <row r="368">
          <cell r="AG368" t="str">
            <v>190点以上取って名前も書きます！</v>
          </cell>
        </row>
        <row r="369">
          <cell r="AG369" t="str">
            <v>全種目で入賞を目指したいです！</v>
          </cell>
        </row>
        <row r="370">
          <cell r="AG370" t="str">
            <v>去年の自分を超えられるように頑張ります！</v>
          </cell>
        </row>
        <row r="371">
          <cell r="AG371" t="str">
            <v>そういえば仲良くなれたかなぁ～。</v>
          </cell>
        </row>
        <row r="372">
          <cell r="AG372" t="str">
            <v>フラッシュ暗算頑張ります</v>
          </cell>
        </row>
        <row r="373">
          <cell r="AG373" t="str">
            <v>練習の成果を発揮したいです！</v>
          </cell>
        </row>
        <row r="374">
          <cell r="AG374" t="str">
            <v>個人総合競技の合計点150点以上目指します！</v>
          </cell>
        </row>
        <row r="375">
          <cell r="AG375" t="str">
            <v>去年より良い結果が出せる様頑張ります！</v>
          </cell>
        </row>
        <row r="376">
          <cell r="AG376" t="str">
            <v>個人総合200点取りたいです！</v>
          </cell>
        </row>
        <row r="377">
          <cell r="AG377" t="str">
            <v>桁幅増やして良い点数とれるよう頑張ります！</v>
          </cell>
        </row>
        <row r="378">
          <cell r="AG378" t="str">
            <v>勝利に必要なのは苦労じゃない。楽しい努力！！</v>
          </cell>
        </row>
        <row r="379">
          <cell r="AG379" t="str">
            <v>健康第一！英語読み上げ算第一！</v>
          </cell>
        </row>
        <row r="380">
          <cell r="AG380" t="str">
            <v>去年を上回る点数を目指しつつ･･･大会楽しみます!!</v>
          </cell>
        </row>
        <row r="381">
          <cell r="AG381" t="str">
            <v>F0、150点取るぞー^^</v>
          </cell>
        </row>
        <row r="382">
          <cell r="AG382" t="str">
            <v>れんしゅうよりいいてんすうをとるようにがんばります</v>
          </cell>
        </row>
        <row r="383">
          <cell r="AG383" t="str">
            <v>いいてんすうがとれりようにがんばります。</v>
          </cell>
        </row>
        <row r="384">
          <cell r="AG384" t="str">
            <v>きんちょうするけどがんばります！！</v>
          </cell>
        </row>
        <row r="385">
          <cell r="AG385" t="str">
            <v>毎年楽しみなクリスマスカップ。頑張ります！</v>
          </cell>
        </row>
        <row r="386">
          <cell r="AG386" t="str">
            <v>今年最後の大会、全力をつくして入賞するぞ！</v>
          </cell>
        </row>
        <row r="387">
          <cell r="AG387" t="str">
            <v>一生懸命、頑張ります。</v>
          </cell>
        </row>
        <row r="388">
          <cell r="AG388" t="str">
            <v>自己ベストを取れるように頑張ります。</v>
          </cell>
        </row>
        <row r="389">
          <cell r="AG389" t="str">
            <v>現在、メンタル筋トレ中</v>
          </cell>
        </row>
        <row r="390">
          <cell r="AG390" t="str">
            <v>自己ベストを更新できるように頑張ります。</v>
          </cell>
        </row>
        <row r="391">
          <cell r="AG391" t="str">
            <v>全力を尽くして、楽しくやりたいです‼</v>
          </cell>
        </row>
        <row r="392">
          <cell r="AG392" t="str">
            <v>今回こそフラッシュで入賞する！</v>
          </cell>
        </row>
        <row r="393">
          <cell r="AG393" t="str">
            <v>めざせＦ０自己ベスト！　がんばります！！</v>
          </cell>
        </row>
        <row r="394">
          <cell r="AG394" t="str">
            <v>今年も当日が楽しみです</v>
          </cell>
        </row>
        <row r="395">
          <cell r="AG395" t="str">
            <v>今回で10回目！初心忘れず励みます</v>
          </cell>
        </row>
        <row r="396">
          <cell r="AG396" t="str">
            <v>伝票算がなくて良かった</v>
          </cell>
        </row>
        <row r="397">
          <cell r="AG397" t="str">
            <v>2021年最後の大会、やりきります！</v>
          </cell>
        </row>
        <row r="398">
          <cell r="AG398" t="str">
            <v>入賞ねらうぜ！</v>
          </cell>
        </row>
        <row r="399">
          <cell r="AG399" t="str">
            <v>130点以上取りたい</v>
          </cell>
        </row>
        <row r="400">
          <cell r="AG400" t="str">
            <v>クリスマスカップに参加できてうれしいです！</v>
          </cell>
        </row>
        <row r="401">
          <cell r="AG401" t="str">
            <v>たくさん練習して、160点とりたいです！</v>
          </cell>
        </row>
        <row r="402">
          <cell r="AG402" t="str">
            <v>練習した成果を発揮できるように頑張ります！</v>
          </cell>
        </row>
        <row r="403">
          <cell r="AG403" t="str">
            <v>150点くらいとりたい。がんばる！！</v>
          </cell>
        </row>
        <row r="404">
          <cell r="AG404" t="str">
            <v>めちゃくちゃすっごーくガンバルンバ！</v>
          </cell>
        </row>
        <row r="405">
          <cell r="AG405" t="str">
            <v>練習の成果が出せるように頑張りたいです。</v>
          </cell>
        </row>
        <row r="406">
          <cell r="AG406" t="str">
            <v>練習どおりの点数を本番で出せるよう頑張ります。</v>
          </cell>
        </row>
        <row r="407">
          <cell r="AG407" t="str">
            <v>そろばん使わずに参加してみようか（無理）</v>
          </cell>
        </row>
        <row r="408">
          <cell r="AG408" t="str">
            <v>精一杯楽しみます(^^)/</v>
          </cell>
        </row>
        <row r="409">
          <cell r="AG409" t="str">
            <v>誠也さん、来年FAで巨人入りしてくれますよね</v>
          </cell>
        </row>
        <row r="410">
          <cell r="AG410" t="str">
            <v>教室でおかし交かんするのが一番楽しみです！</v>
          </cell>
        </row>
        <row r="411">
          <cell r="AG411" t="str">
            <v>ベストを取って良いクリスマスの一日にしたいです！</v>
          </cell>
        </row>
        <row r="412">
          <cell r="AG412" t="str">
            <v>自己ベストをとって、白目になるぞ！</v>
          </cell>
        </row>
        <row r="413">
          <cell r="AG413" t="str">
            <v>昨年は緊張しすぎました。今年は集中してガンバルゾ！</v>
          </cell>
        </row>
        <row r="414">
          <cell r="AG414" t="str">
            <v>石川サンタにプレゼントをもらえるようにがんばります</v>
          </cell>
        </row>
        <row r="415">
          <cell r="AG415" t="str">
            <v>いつかサンタのソリに乗ってみたいですww</v>
          </cell>
        </row>
        <row r="416">
          <cell r="AG416" t="str">
            <v>頑張ります。　</v>
          </cell>
        </row>
        <row r="417">
          <cell r="AG417" t="str">
            <v>今年最後の大会、楽しくがんばりマス</v>
          </cell>
        </row>
        <row r="418">
          <cell r="AG418" t="str">
            <v>練習の成果を発揮し、最高得点をとりたい</v>
          </cell>
        </row>
        <row r="419">
          <cell r="AG419" t="str">
            <v>緊張しても自分の実力を発揮する</v>
          </cell>
        </row>
        <row r="420">
          <cell r="AG420" t="str">
            <v>全力を尽くして頑張ります。</v>
          </cell>
        </row>
        <row r="421">
          <cell r="AG421" t="str">
            <v>今年最後の大会なので、全力で頑張ります</v>
          </cell>
        </row>
        <row r="422">
          <cell r="AG422" t="str">
            <v>自分の最善を尽くして頑張ります。</v>
          </cell>
        </row>
        <row r="423">
          <cell r="AG423" t="str">
            <v>最高点数目指して頑張ります。</v>
          </cell>
        </row>
        <row r="424">
          <cell r="AG424" t="str">
            <v>300点目指して頑張ります。</v>
          </cell>
        </row>
        <row r="425">
          <cell r="AG425" t="str">
            <v>学生最後の年という覚悟を持って挑みたい。</v>
          </cell>
        </row>
        <row r="426">
          <cell r="AG426" t="str">
            <v>目指すは、高校３年間ベストスコア</v>
          </cell>
        </row>
        <row r="427">
          <cell r="AG427" t="str">
            <v>きんこん一番をしてがんばりたいです。</v>
          </cell>
        </row>
        <row r="428">
          <cell r="AG428" t="str">
            <v>自己ベスト出せるようにがんばるぞ～</v>
          </cell>
        </row>
        <row r="429">
          <cell r="AG429" t="str">
            <v>前回より１０点以上点数を上げるようがんばります。</v>
          </cell>
        </row>
        <row r="430">
          <cell r="AG430" t="str">
            <v>ついに３回目の出場。よい結果残したいです</v>
          </cell>
        </row>
        <row r="431">
          <cell r="AG431" t="str">
            <v>本番で、１３０点以上をとるぞー</v>
          </cell>
        </row>
        <row r="432">
          <cell r="AG432" t="str">
            <v>入賞目指して頑張ります</v>
          </cell>
        </row>
        <row r="433">
          <cell r="AG433" t="str">
            <v>今年はオンラインが多い分がんばるぞ</v>
          </cell>
        </row>
        <row r="434">
          <cell r="AG434" t="str">
            <v>本番で、最高点を取れるよう頑張ります</v>
          </cell>
        </row>
        <row r="435">
          <cell r="AG435" t="str">
            <v>個人総合での入賞を目指します</v>
          </cell>
        </row>
        <row r="436">
          <cell r="AG436" t="str">
            <v>読上算優勝します</v>
          </cell>
        </row>
        <row r="437">
          <cell r="AG437" t="str">
            <v>読み上げ算優勝めざして頑張ります。</v>
          </cell>
        </row>
        <row r="438">
          <cell r="AG438" t="str">
            <v>150点い上、目ざすぞー！</v>
          </cell>
        </row>
        <row r="439">
          <cell r="AG439" t="str">
            <v>F0、120をめざしたいです。</v>
          </cell>
        </row>
        <row r="440">
          <cell r="AG440" t="str">
            <v>練習を毎日欠かさず行い、上位入賞へ！</v>
          </cell>
        </row>
        <row r="441">
          <cell r="AG441" t="str">
            <v>リアル会場の緊張感を味わいたいです</v>
          </cell>
        </row>
        <row r="442">
          <cell r="AG442" t="str">
            <v>本番で最高得点が取れるよう頑張ります！</v>
          </cell>
        </row>
        <row r="443">
          <cell r="AG443" t="str">
            <v>実際の値は49.98くらいです。やばっ</v>
          </cell>
        </row>
        <row r="444">
          <cell r="AG444" t="str">
            <v>良い点数とれるようにがんばりたいです！！</v>
          </cell>
        </row>
        <row r="445">
          <cell r="AG445" t="str">
            <v>クリカツは一年の答え合わせ。神様から花まるを貰えますように。</v>
          </cell>
        </row>
        <row r="446">
          <cell r="AG446" t="str">
            <v>はじめてだけどいっしょうけんめいがんばります</v>
          </cell>
        </row>
        <row r="447">
          <cell r="AG447" t="str">
            <v>自己ベスト目指してがんばります</v>
          </cell>
        </row>
        <row r="448">
          <cell r="AG448" t="str">
            <v>前回のスコアを超えられるように頑張ります</v>
          </cell>
        </row>
        <row r="449">
          <cell r="AG449" t="str">
            <v>大会に全集中で臨みます</v>
          </cell>
        </row>
        <row r="450">
          <cell r="AG450" t="str">
            <v>精一杯頑張ります</v>
          </cell>
        </row>
        <row r="451">
          <cell r="AG451" t="str">
            <v>初参加ですが、実力を発揮できるように頑張ります</v>
          </cell>
        </row>
        <row r="452">
          <cell r="AG452" t="str">
            <v>自己ベストを出せるように頑張ります</v>
          </cell>
        </row>
        <row r="453">
          <cell r="AG453" t="str">
            <v>良い結果が出せるようにがんばりたい。</v>
          </cell>
        </row>
        <row r="454">
          <cell r="AG454" t="str">
            <v>ぜん回の102点より、もっと上の点数をとりたいです</v>
          </cell>
        </row>
        <row r="455">
          <cell r="AG455" t="str">
            <v>自分はまだまだだけど、楽しくがんばります！</v>
          </cell>
        </row>
        <row r="456">
          <cell r="AG456" t="str">
            <v>フラッシュ、読み上げ入賞できるようにがんばります。</v>
          </cell>
        </row>
        <row r="457">
          <cell r="AG457" t="str">
            <v>目標200点。去年よりも良い点をだします。</v>
          </cell>
        </row>
        <row r="458">
          <cell r="AG458" t="str">
            <v>最高点が取れるようにがんばりたいです。</v>
          </cell>
        </row>
        <row r="459">
          <cell r="AG459" t="str">
            <v>みんなのスピードに負けないように頑張る</v>
          </cell>
        </row>
        <row r="460">
          <cell r="AG460" t="str">
            <v>本番で良い結果が残せるように頑張りたい。</v>
          </cell>
        </row>
        <row r="461">
          <cell r="AG461" t="str">
            <v>自己ベストを目標に頑張ります。</v>
          </cell>
        </row>
        <row r="462">
          <cell r="AG462" t="str">
            <v>友達と会えなくて寂しいけど今年も頑張ります！</v>
          </cell>
        </row>
        <row r="463">
          <cell r="AG463" t="str">
            <v>初めて参加できて嬉しいです。頑張ります。</v>
          </cell>
        </row>
        <row r="464">
          <cell r="AG464" t="str">
            <v>初出場、最高点取れるように頑張ります！</v>
          </cell>
        </row>
        <row r="465">
          <cell r="AG465" t="str">
            <v>今年最後の大会なので、力を出し切りたいです。</v>
          </cell>
        </row>
        <row r="466">
          <cell r="AG466" t="str">
            <v>150点以上を目標に頑張って練習します。</v>
          </cell>
        </row>
        <row r="467">
          <cell r="AG467" t="str">
            <v>ドキドキするけど、ガンバるぞ！</v>
          </cell>
        </row>
        <row r="468">
          <cell r="AG468" t="str">
            <v>良い成績を取れるように練習頑張ります。</v>
          </cell>
        </row>
        <row r="469">
          <cell r="AG469" t="str">
            <v>小学校最後の年で、ベストを尽くします。</v>
          </cell>
        </row>
        <row r="470">
          <cell r="AG470" t="str">
            <v>テスト捨てていく〜ぅ</v>
          </cell>
        </row>
        <row r="471">
          <cell r="AG471" t="str">
            <v>受験は一旦忘れようと思います！</v>
          </cell>
        </row>
        <row r="472">
          <cell r="AG472" t="str">
            <v>★桃★ I'll do my best</v>
          </cell>
        </row>
        <row r="473">
          <cell r="AG473" t="str">
            <v>小学生最後のクリスマスカップ楽しみます！</v>
          </cell>
        </row>
        <row r="474">
          <cell r="AG474" t="str">
            <v>個人総合で入賞できるように頑張ります！</v>
          </cell>
        </row>
        <row r="475">
          <cell r="AG475" t="str">
            <v>本番でも落ちついて頑張ります！</v>
          </cell>
        </row>
        <row r="476">
          <cell r="AG476" t="str">
            <v>自己ベストが出せるよう精一杯頑張ります！</v>
          </cell>
        </row>
        <row r="477">
          <cell r="AG477" t="str">
            <v>欠席した昨年の分まで…</v>
          </cell>
        </row>
        <row r="478">
          <cell r="AG478" t="str">
            <v>頑張ります!!</v>
          </cell>
        </row>
        <row r="479">
          <cell r="AG479" t="str">
            <v>緊張しないようにがんばりたいです。</v>
          </cell>
        </row>
        <row r="480">
          <cell r="AG480" t="str">
            <v>１つでも多く正解するために、がんばります。</v>
          </cell>
        </row>
        <row r="481">
          <cell r="AG481" t="str">
            <v>今までの練習の成果を全て出し切ります！</v>
          </cell>
        </row>
        <row r="482">
          <cell r="AG482" t="str">
            <v>今年は、結果を残せるようにがんばるぞ！！</v>
          </cell>
        </row>
        <row r="483">
          <cell r="AG483" t="str">
            <v>入賞めざしてがんばるぞ！！</v>
          </cell>
        </row>
        <row r="484">
          <cell r="AG484" t="str">
            <v>初めての参加だけど、たくさん練習してがんばります！</v>
          </cell>
        </row>
        <row r="485">
          <cell r="AG485" t="str">
            <v>去年と、どこが変わったか見せつけます。</v>
          </cell>
        </row>
        <row r="486">
          <cell r="AG486" t="str">
            <v>入賞を目指し、全力を出して頑張ってきます！</v>
          </cell>
        </row>
        <row r="487">
          <cell r="AG487" t="str">
            <v>やるからには全力でがんばります！</v>
          </cell>
        </row>
        <row r="488">
          <cell r="AG488" t="str">
            <v>自己ベストを出せるようにがんばります！</v>
          </cell>
        </row>
        <row r="489">
          <cell r="AG489" t="str">
            <v>120点以上取る。</v>
          </cell>
        </row>
        <row r="490">
          <cell r="AG490" t="str">
            <v>自己ベストを出せるように頑張ります。</v>
          </cell>
        </row>
        <row r="491">
          <cell r="AG491" t="str">
            <v>小学生最後のクリスマスカップ頑張るゾ！</v>
          </cell>
        </row>
        <row r="492">
          <cell r="AG492" t="str">
            <v>ベストをつくす！！</v>
          </cell>
        </row>
        <row r="493">
          <cell r="AG493" t="str">
            <v>初めてだけど精一杯がんばります</v>
          </cell>
        </row>
        <row r="494">
          <cell r="AG494" t="str">
            <v>出来るだけがんばります</v>
          </cell>
        </row>
        <row r="495">
          <cell r="AG495" t="str">
            <v>とりあえずやるしかない！</v>
          </cell>
        </row>
        <row r="496">
          <cell r="AG496" t="str">
            <v>中学初のクリカツ頑張ります</v>
          </cell>
        </row>
        <row r="497">
          <cell r="AG497" t="str">
            <v>去年より良い点数を取れるようがんばる</v>
          </cell>
        </row>
        <row r="498">
          <cell r="AG498" t="str">
            <v>敵は自分自身です。</v>
          </cell>
        </row>
        <row r="499">
          <cell r="AG499" t="str">
            <v>英語読上算、絶対1問解きたいです。</v>
          </cell>
        </row>
        <row r="500">
          <cell r="AG500" t="str">
            <v>頑張ります！</v>
          </cell>
        </row>
        <row r="501">
          <cell r="AG501" t="str">
            <v>サンタカードが欲しいです♪</v>
          </cell>
        </row>
        <row r="502">
          <cell r="AG502" t="str">
            <v>目標の点数を取れるよう頑張ります！</v>
          </cell>
        </row>
        <row r="503">
          <cell r="AG503" t="str">
            <v>F0クラス初参戦！種目別も頑張りたいです</v>
          </cell>
        </row>
        <row r="504">
          <cell r="AG504" t="str">
            <v>270点超え！頑張ります</v>
          </cell>
        </row>
        <row r="505">
          <cell r="AG505" t="str">
            <v>楽しむことも忘れず頑張りたいです!!</v>
          </cell>
        </row>
        <row r="506">
          <cell r="AG506" t="str">
            <v>１問でも多く取れるよう全集中で頑張ります</v>
          </cell>
        </row>
        <row r="507">
          <cell r="AG507" t="str">
            <v>小学３年生頑張ります！</v>
          </cell>
        </row>
        <row r="508">
          <cell r="AG508" t="str">
            <v>今年こそ頑張るぞ！</v>
          </cell>
        </row>
        <row r="509">
          <cell r="AG509" t="str">
            <v>２回目なので入賞目指して頑張ります！</v>
          </cell>
        </row>
        <row r="510">
          <cell r="AG510" t="str">
            <v>初めてです。どんな感じ？</v>
          </cell>
        </row>
        <row r="511">
          <cell r="AG511" t="str">
            <v>初めてです。どんな感じ？</v>
          </cell>
        </row>
        <row r="512">
          <cell r="AG512" t="str">
            <v>初めてです。どんな感じ？</v>
          </cell>
        </row>
        <row r="513">
          <cell r="AG513" t="str">
            <v>初めてです。どんな感じ？</v>
          </cell>
        </row>
        <row r="514">
          <cell r="AG514" t="str">
            <v>初めてです。どんな感じ？</v>
          </cell>
        </row>
        <row r="515">
          <cell r="AG515" t="str">
            <v>初めてです。どんな感じ？</v>
          </cell>
        </row>
        <row r="516">
          <cell r="AG516" t="str">
            <v>初めてです。どんな感じ？</v>
          </cell>
        </row>
        <row r="517">
          <cell r="AG517" t="str">
            <v>１問１問ていねいにがんばるぞ</v>
          </cell>
        </row>
        <row r="518">
          <cell r="AG518" t="str">
            <v>絶対に成功させて、いいクリスマスにするぞ！</v>
          </cell>
        </row>
        <row r="519">
          <cell r="AG519" t="str">
            <v>クリカツがんばるZE！</v>
          </cell>
        </row>
        <row r="520">
          <cell r="AG520" t="str">
            <v>練習を積み重ねて、最高点をとれるようにがんばります</v>
          </cell>
        </row>
        <row r="521">
          <cell r="AG521" t="str">
            <v>昨年より高い点数取れるように頑張るぞ！</v>
          </cell>
        </row>
        <row r="522">
          <cell r="AG522" t="str">
            <v>初めて出る大会だけど、自分の力を最大限に出します</v>
          </cell>
        </row>
        <row r="523">
          <cell r="AG523" t="str">
            <v>クリスマスカップ、がんばります</v>
          </cell>
        </row>
        <row r="524">
          <cell r="AG524" t="str">
            <v>昨年の経験を生かして、最高点が取れるように頑張る</v>
          </cell>
        </row>
        <row r="525">
          <cell r="AG525" t="str">
            <v>できる限り頑張ります</v>
          </cell>
        </row>
        <row r="526">
          <cell r="AG526" t="str">
            <v>焦らずに練習通りやりたいです！</v>
          </cell>
        </row>
        <row r="527">
          <cell r="AG527" t="str">
            <v>後悔のないよう力を出し切りたいです。</v>
          </cell>
        </row>
        <row r="528">
          <cell r="AG528" t="str">
            <v>自己最高点が取れるように頑張ります</v>
          </cell>
        </row>
        <row r="529">
          <cell r="AG529" t="str">
            <v>去年より良い順位をとりたいです。</v>
          </cell>
        </row>
        <row r="530">
          <cell r="AG530" t="str">
            <v>一点でも高い点数を目指して頑張ります。</v>
          </cell>
        </row>
        <row r="531">
          <cell r="AG531" t="str">
            <v>200点以上取れるように頑張ります。</v>
          </cell>
        </row>
        <row r="532">
          <cell r="AG532" t="str">
            <v>練習成果を発揮できるように頑張ります。</v>
          </cell>
        </row>
        <row r="533">
          <cell r="AG533" t="str">
            <v>レベルの高い方々に追いつけるよう、頑張ります。</v>
          </cell>
        </row>
        <row r="534">
          <cell r="AG534" t="str">
            <v>サンタさん、がんばるのでぼくにおりがみ千枚ください！！</v>
          </cell>
        </row>
        <row r="535">
          <cell r="AG535" t="str">
            <v>佐々木家の秘密兵器参上！！力は秘められたままですが…。</v>
          </cell>
        </row>
        <row r="536">
          <cell r="AG536" t="str">
            <v>さいこう点をとりたいです。</v>
          </cell>
        </row>
        <row r="537">
          <cell r="AG537" t="str">
            <v>初めてのさんかでいっぱい練習して、よい点とるぞ！</v>
          </cell>
        </row>
        <row r="538">
          <cell r="AG538" t="str">
            <v>いっっしょうけんめいがんばるぞー！！！</v>
          </cell>
        </row>
        <row r="539">
          <cell r="AG539" t="str">
            <v>そろばんバンバンがんばるぞ！９才真冬の大ぼうけん！！</v>
          </cell>
        </row>
        <row r="540">
          <cell r="AG540" t="str">
            <v>初のＦ０参戦！がんばるだワン！！</v>
          </cell>
        </row>
        <row r="541">
          <cell r="AG541" t="str">
            <v>練習頑張ります！</v>
          </cell>
        </row>
        <row r="542">
          <cell r="AG542" t="str">
            <v>今年もがんばります。</v>
          </cell>
        </row>
        <row r="543">
          <cell r="AG543" t="str">
            <v>早くオンラインではなく、実際の会場で参加したい。</v>
          </cell>
        </row>
        <row r="544">
          <cell r="AG544" t="str">
            <v>入賞めざします。</v>
          </cell>
        </row>
        <row r="545">
          <cell r="AG545" t="str">
            <v>小学生最後のクリカツ、絶対日本一を取るぞ！！</v>
          </cell>
        </row>
        <row r="546">
          <cell r="AG546" t="str">
            <v>ちょうどクリスマスだから、プレゼントはもちろん優勝！！</v>
          </cell>
        </row>
        <row r="547">
          <cell r="AG547" t="str">
            <v>がんばって入賞するぞー！</v>
          </cell>
        </row>
        <row r="548">
          <cell r="AG548" t="str">
            <v>上位目指してがんばるぞ！</v>
          </cell>
        </row>
        <row r="549">
          <cell r="AG549" t="str">
            <v>入賞出来るようにがんばりたいです。</v>
          </cell>
        </row>
        <row r="550">
          <cell r="AG550" t="str">
            <v>そろそろ彼女をください♡♡♡</v>
          </cell>
        </row>
        <row r="551">
          <cell r="AG551" t="str">
            <v>ってか、クリカツしか勝たん</v>
          </cell>
        </row>
        <row r="552">
          <cell r="AG552" t="str">
            <v>練習の成果を発揮できるように頑張ります！</v>
          </cell>
        </row>
        <row r="553">
          <cell r="AG553" t="str">
            <v>フラッシュだけ野郎にならない！</v>
          </cell>
        </row>
        <row r="554">
          <cell r="AG554" t="str">
            <v>おとうさんみたいにすごいひとになりたいです。</v>
          </cell>
        </row>
        <row r="555">
          <cell r="AG555" t="str">
            <v>ぼくは、スーパーまけずぎらいだ。がんばるぞ！！</v>
          </cell>
        </row>
        <row r="556">
          <cell r="AG556" t="str">
            <v>おにいちゃんといっしょにがんばります。</v>
          </cell>
        </row>
        <row r="557">
          <cell r="AG557" t="str">
            <v>おねえちゃんとがんばります。</v>
          </cell>
        </row>
        <row r="558">
          <cell r="AG558" t="str">
            <v>きんちょうして点数が取れないからがんばりたいです。</v>
          </cell>
        </row>
        <row r="559">
          <cell r="AG559" t="str">
            <v>最高得点が取れるようにがんばります。</v>
          </cell>
        </row>
        <row r="560">
          <cell r="AG560" t="str">
            <v>暗算って楽しいな。がんばるぞ！！</v>
          </cell>
        </row>
        <row r="561">
          <cell r="AG561" t="str">
            <v>÷を100点とって合計で250点以上はとりたいのだ。</v>
          </cell>
        </row>
        <row r="562">
          <cell r="AG562" t="str">
            <v>自分に勝つ！！ライバルにも勝つ！！</v>
          </cell>
        </row>
        <row r="563">
          <cell r="AG563" t="str">
            <v>緊張すると思うけれど、練習通りに精一杯頑張りたい。</v>
          </cell>
        </row>
        <row r="564">
          <cell r="AG564" t="str">
            <v>去年いい点取れなかったから、今年は160点以上取る。</v>
          </cell>
        </row>
        <row r="565">
          <cell r="AG565" t="str">
            <v>難易度が高い大会だと思いますが精一杯がんばります。</v>
          </cell>
        </row>
        <row r="566">
          <cell r="AG566" t="str">
            <v>せいいっぱいがんばって高得点出したいです。</v>
          </cell>
        </row>
        <row r="567">
          <cell r="AG567" t="str">
            <v>練習での点数よりも取れるようにがんばりたいです。</v>
          </cell>
        </row>
        <row r="568">
          <cell r="AG568" t="str">
            <v>ぼくはクレープが好きです。クレープしか勝たん！</v>
          </cell>
        </row>
        <row r="569">
          <cell r="AG569" t="str">
            <v>初めて出るので150点とれればいいかなぁ。</v>
          </cell>
        </row>
        <row r="570">
          <cell r="AG570" t="str">
            <v>昨年よりも高い点数をとりたいです。</v>
          </cell>
        </row>
        <row r="571">
          <cell r="AG571" t="str">
            <v>頑張っていい点数をとる。</v>
          </cell>
        </row>
        <row r="572">
          <cell r="AG572" t="str">
            <v>1つでも賞に入れるようにがんばります。</v>
          </cell>
        </row>
        <row r="573">
          <cell r="AG573" t="str">
            <v>最初のかけ算で失敗したとしても最後まで諦めない。</v>
          </cell>
        </row>
        <row r="574">
          <cell r="AG574" t="str">
            <v>今までより、高い点が出せるように、頑張りたいです。</v>
          </cell>
        </row>
        <row r="575">
          <cell r="AG575" t="str">
            <v>正答率先輩は実在している…気がします。</v>
          </cell>
        </row>
        <row r="576">
          <cell r="AG576" t="str">
            <v>今年から大学生になり１学年差の娘と参加します。</v>
          </cell>
        </row>
        <row r="577">
          <cell r="AG577" t="str">
            <v>入賞できるように頑張ります。</v>
          </cell>
        </row>
        <row r="578">
          <cell r="AG578" t="str">
            <v>F0に初めて挑戦します。よろしくお願いします。</v>
          </cell>
        </row>
        <row r="579">
          <cell r="AG579" t="str">
            <v>クリスマスカップ初参加です。楽しみです。</v>
          </cell>
        </row>
        <row r="580">
          <cell r="AG580" t="str">
            <v>自分の最高点数以上を取れるように頑張ります</v>
          </cell>
        </row>
        <row r="581">
          <cell r="AG581" t="str">
            <v>１問でも多く書けるように頑張る。</v>
          </cell>
        </row>
        <row r="582">
          <cell r="AG582" t="str">
            <v>150点以上目標に間違わず頑張る！</v>
          </cell>
        </row>
        <row r="583">
          <cell r="AG583" t="str">
            <v>2年の時のこうがに勝つ！</v>
          </cell>
        </row>
        <row r="584">
          <cell r="AG584" t="str">
            <v>頑張るぞ！！！</v>
          </cell>
        </row>
        <row r="585">
          <cell r="AG585" t="str">
            <v>入賞して💗こうがくん💗にハグしてもらう💕</v>
          </cell>
        </row>
        <row r="586">
          <cell r="AG586" t="str">
            <v>目指せ❕ 自己ベスト更新❕ かんばるぞ❕</v>
          </cell>
        </row>
        <row r="587">
          <cell r="AG587" t="str">
            <v>英語読上算、日本一になりたいです。</v>
          </cell>
        </row>
        <row r="588">
          <cell r="AG588" t="str">
            <v>読上算はじめました！</v>
          </cell>
        </row>
        <row r="589">
          <cell r="AG589" t="str">
            <v>いつも応援してくれる慶一先生、ありがとう♪</v>
          </cell>
        </row>
        <row r="590">
          <cell r="AG590" t="str">
            <v>初の全国大会なのでドキドキしています。</v>
          </cell>
        </row>
        <row r="591">
          <cell r="AG591" t="str">
            <v>目標は入賞！</v>
          </cell>
        </row>
        <row r="592">
          <cell r="AG592" t="str">
            <v>☆今日は僕の誕生日☆トリプル入賞目指します</v>
          </cell>
        </row>
        <row r="593">
          <cell r="AG593" t="str">
            <v>指定会場までの道中が楽しみなんです！！</v>
          </cell>
        </row>
        <row r="594">
          <cell r="AG594" t="str">
            <v>自分の力を出し切れるように頑張りたいです。</v>
          </cell>
        </row>
        <row r="595">
          <cell r="AG595" t="str">
            <v>昨年の己を超える力を出し切ってみせます！</v>
          </cell>
        </row>
        <row r="596">
          <cell r="AG596" t="str">
            <v>初出場。楽しみます！</v>
          </cell>
        </row>
        <row r="597">
          <cell r="AG597" t="str">
            <v>自己ベスト更新を目指して頑張ります！</v>
          </cell>
        </row>
        <row r="598">
          <cell r="AG598" t="str">
            <v>緊張しますが自分の力発揮してがんばりたいです。</v>
          </cell>
        </row>
        <row r="599">
          <cell r="AG599" t="str">
            <v>全力出してがんばりたいです。</v>
          </cell>
        </row>
        <row r="600">
          <cell r="AG600" t="str">
            <v>がんばるぞ！</v>
          </cell>
        </row>
        <row r="601">
          <cell r="AG601" t="str">
            <v>初めてで心配だけど後悔しないよう頑張ります</v>
          </cell>
        </row>
        <row r="602">
          <cell r="AG602" t="str">
            <v>去年と違って２回目!!全力を出しきる!!</v>
          </cell>
        </row>
        <row r="603">
          <cell r="AG603" t="str">
            <v>１００点取りたいです。</v>
          </cell>
        </row>
        <row r="604">
          <cell r="AG604" t="str">
            <v>去年の点数に負けないように頑張りたいです！</v>
          </cell>
        </row>
        <row r="605">
          <cell r="AG605" t="str">
            <v>英語読み上げ算を特に頑張ります。</v>
          </cell>
        </row>
        <row r="606">
          <cell r="AG606" t="str">
            <v>悔いのないようにがんばります。</v>
          </cell>
        </row>
        <row r="607">
          <cell r="AG607" t="str">
            <v>初めてですが全力投球でがんばります。</v>
          </cell>
        </row>
        <row r="608">
          <cell r="AG608" t="str">
            <v>昨年よりジャンプアップで頑張ります</v>
          </cell>
        </row>
        <row r="609">
          <cell r="AG609" t="str">
            <v>練習頑張ります。</v>
          </cell>
        </row>
        <row r="610">
          <cell r="AG610" t="str">
            <v>そろばんを通した国際交流を頑張っています。</v>
          </cell>
        </row>
        <row r="611">
          <cell r="AG611" t="str">
            <v>総合３００点絶対とります！</v>
          </cell>
        </row>
        <row r="612">
          <cell r="AG612" t="str">
            <v>○度目の正直！！！</v>
          </cell>
        </row>
        <row r="613">
          <cell r="AG613" t="str">
            <v>精一杯実力を発揮したいと思います。</v>
          </cell>
        </row>
        <row r="614">
          <cell r="AG614" t="str">
            <v>目ひょう点にとどくよう毎日れんしゅうをがんばります</v>
          </cell>
        </row>
        <row r="615">
          <cell r="AG615" t="str">
            <v>去年より良い点数を取れる様に頑張りたいです。</v>
          </cell>
        </row>
        <row r="616">
          <cell r="AG616" t="str">
            <v>自己ベストがだせるように全力でがんばりたいです‼</v>
          </cell>
        </row>
        <row r="617">
          <cell r="AG617" t="str">
            <v>毎回、失敗ばかり…200点は必ず取る‼</v>
          </cell>
        </row>
        <row r="618">
          <cell r="AG618" t="str">
            <v>２８０点以上を目指して頑張ります。</v>
          </cell>
        </row>
        <row r="619">
          <cell r="AG619" t="str">
            <v>目標が達成できるように、全集中で頑張ります。</v>
          </cell>
        </row>
        <row r="620">
          <cell r="AG620" t="str">
            <v>今までそろばんをやってきた集大成として挑みます！</v>
          </cell>
        </row>
        <row r="621">
          <cell r="AG621" t="str">
            <v>満足のいく結果を出せるように精一杯頑張ります。</v>
          </cell>
        </row>
        <row r="622">
          <cell r="AG622" t="str">
            <v>2021年最後の大会、頑張ります。</v>
          </cell>
        </row>
        <row r="623">
          <cell r="AG623" t="str">
            <v>去年の点数を超えられるように頑張ります！</v>
          </cell>
        </row>
        <row r="624">
          <cell r="AG624" t="str">
            <v>練習の成果を超最大限に発揮出来るように頑張る！！！</v>
          </cell>
        </row>
        <row r="625">
          <cell r="AG625" t="str">
            <v>満点とる！</v>
          </cell>
        </row>
        <row r="626">
          <cell r="AG626" t="str">
            <v>昨年の自分よりも、少しでもレベルアップした点を取る</v>
          </cell>
        </row>
        <row r="627">
          <cell r="AG627" t="str">
            <v>向上心を持って挑んでいきたいと思います。</v>
          </cell>
        </row>
        <row r="628">
          <cell r="AG628" t="str">
            <v>みとり算を合わせて140点とるぞー！</v>
          </cell>
        </row>
        <row r="629">
          <cell r="AG629" t="str">
            <v>毎日練習をして130点が取れるように頑張るぞ</v>
          </cell>
        </row>
        <row r="630">
          <cell r="AG630" t="str">
            <v>３０位以内に入って入賞したいです。</v>
          </cell>
        </row>
        <row r="631">
          <cell r="AG631" t="str">
            <v>各種目の目標を達成できるように頑張ります。</v>
          </cell>
        </row>
        <row r="632">
          <cell r="AG632" t="str">
            <v>わりは70点以上取る！合計は170点取る</v>
          </cell>
        </row>
        <row r="633">
          <cell r="AG633" t="str">
            <v>170点取れるために頑張ります！</v>
          </cell>
        </row>
        <row r="634">
          <cell r="AG634" t="str">
            <v>数字を前から書けるようになる</v>
          </cell>
        </row>
        <row r="635">
          <cell r="AG635" t="str">
            <v>最後まで誰にも負けない気持ちで取り組む</v>
          </cell>
        </row>
        <row r="636">
          <cell r="AG636" t="str">
            <v>ベストを出せるように毎日少しでも練習する</v>
          </cell>
        </row>
        <row r="637">
          <cell r="AG637" t="str">
            <v>270点取るために300回練習する</v>
          </cell>
        </row>
        <row r="638">
          <cell r="AG638" t="str">
            <v>280点目指して頑張ります！</v>
          </cell>
        </row>
        <row r="639">
          <cell r="AG639" t="str">
            <v>本気出します</v>
          </cell>
        </row>
        <row r="640">
          <cell r="AG640" t="str">
            <v>最後まで自分の課題から逃げず取り組みます</v>
          </cell>
        </row>
        <row r="641">
          <cell r="AG641" t="str">
            <v>がんばります。</v>
          </cell>
        </row>
        <row r="642">
          <cell r="AG642" t="str">
            <v>がんばるぞ！！</v>
          </cell>
        </row>
        <row r="643">
          <cell r="AG643" t="str">
            <v>全力で臨みます。</v>
          </cell>
        </row>
        <row r="644">
          <cell r="AG644" t="str">
            <v>精一杯頑張ります。</v>
          </cell>
        </row>
        <row r="645">
          <cell r="AG645" t="str">
            <v>一生懸命取り組みます！</v>
          </cell>
        </row>
        <row r="646">
          <cell r="AG646" t="str">
            <v>僕は明治、大正、昭和でなく江戸です。</v>
          </cell>
        </row>
        <row r="647">
          <cell r="AG647" t="str">
            <v>同じ教室のメンバーに負けないようにがんばります！</v>
          </cell>
        </row>
        <row r="648">
          <cell r="AG648" t="str">
            <v>自分が納得のいく成績を残せるように頑張ります。</v>
          </cell>
        </row>
        <row r="649">
          <cell r="AG649" t="str">
            <v>メリークリスマス！！</v>
          </cell>
        </row>
        <row r="650">
          <cell r="AG650" t="str">
            <v>メリークリスマス！！</v>
          </cell>
        </row>
        <row r="651">
          <cell r="AG651" t="str">
            <v>メリークリスマス！！</v>
          </cell>
        </row>
        <row r="652">
          <cell r="AG652" t="str">
            <v>クリスマスカップ初挑戦です。</v>
          </cell>
        </row>
        <row r="653">
          <cell r="AG653" t="str">
            <v>クリスマスカップ初挑戦です。</v>
          </cell>
        </row>
        <row r="654">
          <cell r="AG654" t="str">
            <v>最高点出すぞ！</v>
          </cell>
        </row>
        <row r="655">
          <cell r="AG655" t="str">
            <v>最高点出すぞ！</v>
          </cell>
        </row>
        <row r="656">
          <cell r="AG656" t="str">
            <v>最高点出すぞ！</v>
          </cell>
        </row>
        <row r="657">
          <cell r="AG657" t="str">
            <v>クリスマスカップ初挑戦です。</v>
          </cell>
        </row>
        <row r="658">
          <cell r="AG658" t="str">
            <v>クリスマスカップ初挑戦です。</v>
          </cell>
        </row>
        <row r="659">
          <cell r="AG659" t="str">
            <v>クリスマスカップ初挑戦です。</v>
          </cell>
        </row>
        <row r="660">
          <cell r="AG660" t="str">
            <v>メリークリスマス！！</v>
          </cell>
        </row>
        <row r="661">
          <cell r="AG661" t="str">
            <v>最高点出すぞ！</v>
          </cell>
        </row>
        <row r="662">
          <cell r="AG662" t="str">
            <v>最高点出すぞ！</v>
          </cell>
        </row>
        <row r="663">
          <cell r="AG663" t="str">
            <v>最高点出すぞ！</v>
          </cell>
        </row>
        <row r="664">
          <cell r="AG664" t="str">
            <v>クリスマスカップ初挑戦です。</v>
          </cell>
        </row>
        <row r="665">
          <cell r="AG665" t="str">
            <v>メリクリ！過去の自分を超えてやるぞー！！</v>
          </cell>
        </row>
        <row r="666">
          <cell r="AG666" t="str">
            <v>与えられた時間は平等なので頑張ります。</v>
          </cell>
        </row>
        <row r="667">
          <cell r="AG667" t="str">
            <v>今年も頑張ります。</v>
          </cell>
        </row>
        <row r="668">
          <cell r="AG668" t="str">
            <v>来年こそはディズニーに行かせて下さい！お願いします！！</v>
          </cell>
        </row>
        <row r="669">
          <cell r="AG669" t="str">
            <v>は</v>
          </cell>
        </row>
        <row r="670">
          <cell r="AG670" t="str">
            <v>じ</v>
          </cell>
        </row>
        <row r="671">
          <cell r="AG671" t="str">
            <v>め</v>
          </cell>
        </row>
        <row r="672">
          <cell r="AG672" t="str">
            <v>て</v>
          </cell>
        </row>
        <row r="673">
          <cell r="AG673" t="str">
            <v>の</v>
          </cell>
        </row>
        <row r="674">
          <cell r="AG674" t="str">
            <v>ク</v>
          </cell>
        </row>
        <row r="675">
          <cell r="AG675" t="str">
            <v>リ</v>
          </cell>
        </row>
        <row r="676">
          <cell r="AG676" t="str">
            <v>カ</v>
          </cell>
        </row>
        <row r="677">
          <cell r="AG677" t="str">
            <v>ツ</v>
          </cell>
        </row>
        <row r="678">
          <cell r="AG678" t="str">
            <v>さいごまで　がんばるぞ～！</v>
          </cell>
        </row>
        <row r="679">
          <cell r="AG679" t="str">
            <v>だんたいゆうしょうがんばります</v>
          </cell>
        </row>
        <row r="680">
          <cell r="AG680" t="str">
            <v>私はクリスマスカップ優勝を狙います。</v>
          </cell>
        </row>
        <row r="681">
          <cell r="AG681" t="str">
            <v>目標点数に向かって頑張りたいです。</v>
          </cell>
        </row>
        <row r="682">
          <cell r="AG682" t="str">
            <v>一生懸命がんばります</v>
          </cell>
        </row>
        <row r="683">
          <cell r="AG683" t="str">
            <v>フラッシュ優勝がんばります。</v>
          </cell>
        </row>
        <row r="684">
          <cell r="AG684" t="str">
            <v>大会で良い記録をだすぞ！</v>
          </cell>
        </row>
        <row r="685">
          <cell r="AG685" t="str">
            <v>初出場だけど頑張ります！</v>
          </cell>
        </row>
        <row r="686">
          <cell r="AG686" t="str">
            <v>入賞目指して頑張ります。</v>
          </cell>
        </row>
        <row r="687">
          <cell r="AG687" t="str">
            <v>ライバルに負けないようにがんばります。</v>
          </cell>
        </row>
        <row r="688">
          <cell r="AG688" t="str">
            <v>一生懸命　頑張ります</v>
          </cell>
        </row>
        <row r="689">
          <cell r="AG689" t="str">
            <v>中学最後のクリスマスカップ！頑張る～！</v>
          </cell>
        </row>
        <row r="690">
          <cell r="AG690" t="str">
            <v>久しぶりの大会だー！</v>
          </cell>
        </row>
        <row r="691">
          <cell r="AG691" t="str">
            <v>今年最初で最後の大会参加！</v>
          </cell>
        </row>
        <row r="692">
          <cell r="AG692" t="str">
            <v>ドタキャンはしません！！</v>
          </cell>
        </row>
        <row r="693">
          <cell r="AG693" t="str">
            <v>がんばるぞー!!</v>
          </cell>
        </row>
        <row r="694">
          <cell r="AG694" t="str">
            <v>目標点数がとれるようにがんばります。</v>
          </cell>
        </row>
        <row r="695">
          <cell r="AG695" t="str">
            <v>最高点取れるようにがんばる</v>
          </cell>
        </row>
        <row r="696">
          <cell r="AG696" t="str">
            <v>がんばりますー</v>
          </cell>
        </row>
        <row r="697">
          <cell r="AG697" t="str">
            <v>🎄 Merry Christmas 🎅</v>
          </cell>
        </row>
        <row r="698">
          <cell r="AG698" t="str">
            <v>目標点数が取れるように頑張りたいです❣</v>
          </cell>
        </row>
        <row r="699">
          <cell r="AG699" t="str">
            <v>緊張せずに練習の成果を出す❕</v>
          </cell>
        </row>
        <row r="700">
          <cell r="AG700" t="str">
            <v>自分の力を発揮できるように頑張ります❕</v>
          </cell>
        </row>
        <row r="701">
          <cell r="AG701" t="str">
            <v>ベストを尽くしてがんばります❕</v>
          </cell>
        </row>
        <row r="702">
          <cell r="AG702" t="str">
            <v>入賞したいです❕</v>
          </cell>
        </row>
        <row r="703">
          <cell r="AG703" t="str">
            <v>昨年より点数アップさせて、順位を上げたい！！</v>
          </cell>
        </row>
        <row r="704">
          <cell r="AG704" t="str">
            <v>初出場がんばります</v>
          </cell>
        </row>
        <row r="705">
          <cell r="AG705" t="str">
            <v>がんばるぞ！！</v>
          </cell>
        </row>
        <row r="706">
          <cell r="AG706" t="str">
            <v>60位取れるようにがんばるぞ！</v>
          </cell>
        </row>
        <row r="707">
          <cell r="AG707" t="str">
            <v>目標点よりもいい点数を出せるように頑張ります！</v>
          </cell>
        </row>
        <row r="708">
          <cell r="AG708" t="str">
            <v>全力をつくして頑張りたいです！</v>
          </cell>
        </row>
        <row r="709">
          <cell r="AG709" t="str">
            <v>一生懸命全力で取り組む</v>
          </cell>
        </row>
        <row r="710">
          <cell r="AG710" t="str">
            <v>初の大会参加がんばります！</v>
          </cell>
        </row>
        <row r="711">
          <cell r="AG711" t="str">
            <v>初めての大会なのでがんばります！</v>
          </cell>
        </row>
        <row r="712">
          <cell r="AG712" t="str">
            <v>初めての大会、緊張せずに頑張ります。</v>
          </cell>
        </row>
        <row r="713">
          <cell r="AG713" t="str">
            <v>初めて参加するので緊張しますが、全力を出します。</v>
          </cell>
        </row>
        <row r="714">
          <cell r="AG714" t="str">
            <v>自分の力を出し切っていい結果を出すぞ！</v>
          </cell>
        </row>
        <row r="715">
          <cell r="AG715" t="str">
            <v>全力を出して精一杯頑張ります。</v>
          </cell>
        </row>
        <row r="716">
          <cell r="AG716" t="str">
            <v>読み上げ算がんばりまーす</v>
          </cell>
        </row>
        <row r="717">
          <cell r="AG717" t="str">
            <v>初めてで緊張しますが頑張ります！</v>
          </cell>
        </row>
        <row r="718">
          <cell r="AG718" t="str">
            <v>練習での自己ベスト更新を目指して頑張ります。</v>
          </cell>
        </row>
        <row r="719">
          <cell r="AG719" t="str">
            <v>全力で頑張ります。</v>
          </cell>
        </row>
        <row r="720">
          <cell r="AG720" t="str">
            <v>昨年よりも30点以上とりたい！</v>
          </cell>
        </row>
        <row r="721">
          <cell r="AG721" t="str">
            <v>ベストが取れるようにがんばりたい！！！！</v>
          </cell>
        </row>
        <row r="722">
          <cell r="AG722" t="str">
            <v>ベスト4（F1）ハードボイルドに入りたい</v>
          </cell>
        </row>
        <row r="723">
          <cell r="AG723" t="str">
            <v>ベスト目指してがんばるぞ！</v>
          </cell>
        </row>
        <row r="724">
          <cell r="AG724" t="str">
            <v>前回より点数を上げる。</v>
          </cell>
        </row>
        <row r="725">
          <cell r="AG725" t="str">
            <v>練習の成果を出しきれるようがんばります。</v>
          </cell>
        </row>
        <row r="726">
          <cell r="AG726" t="str">
            <v>全力で頑張る！</v>
          </cell>
        </row>
        <row r="727">
          <cell r="AG727" t="str">
            <v>昨年よりイイ点数が取れるように頑張る！</v>
          </cell>
        </row>
        <row r="728">
          <cell r="AG728" t="str">
            <v>毎日練習して、最高点を出したいです！</v>
          </cell>
        </row>
        <row r="729">
          <cell r="AG729" t="str">
            <v>三年目の成長を！</v>
          </cell>
        </row>
        <row r="730">
          <cell r="AG730" t="str">
            <v>変化じゃなく進化を！</v>
          </cell>
        </row>
        <row r="731">
          <cell r="AG731" t="str">
            <v>クリスマスカップに出れてうれしい。がんばるぞ!!</v>
          </cell>
        </row>
        <row r="732">
          <cell r="AG732" t="str">
            <v>去年よりもがんばりたい。</v>
          </cell>
        </row>
        <row r="733">
          <cell r="AG733" t="str">
            <v>入賞めざしてがんばります。</v>
          </cell>
        </row>
        <row r="734">
          <cell r="AG734" t="str">
            <v>去年の点数を超えられるように頑張るぞ。</v>
          </cell>
        </row>
        <row r="735">
          <cell r="AG735" t="str">
            <v>頑張るぞー！</v>
          </cell>
        </row>
        <row r="736">
          <cell r="AG736" t="str">
            <v>フラッシュ暗算がんばるぞ！</v>
          </cell>
        </row>
        <row r="737">
          <cell r="AG737" t="str">
            <v>１つでも上位に行けるように頑張ります！</v>
          </cell>
        </row>
        <row r="738">
          <cell r="AG738" t="str">
            <v>初参加なので自分のベストを尽くせるよう頑張りたいです。</v>
          </cell>
        </row>
        <row r="739">
          <cell r="AG739" t="str">
            <v>よっしゃー！頑張るぞー。</v>
          </cell>
        </row>
        <row r="740">
          <cell r="AG740" t="str">
            <v>はじめての冬のクリスマスカップ、180点をめざしてがんばります。</v>
          </cell>
        </row>
        <row r="741">
          <cell r="AG741" t="str">
            <v>がんばります！</v>
          </cell>
        </row>
        <row r="742">
          <cell r="AG742" t="str">
            <v>ドキドキするな〜</v>
          </cell>
        </row>
        <row r="743">
          <cell r="AG743" t="str">
            <v>目標は160点以上をとる！</v>
          </cell>
        </row>
        <row r="744">
          <cell r="AG744" t="str">
            <v>はじめてで、緊張するけど頑張ります！</v>
          </cell>
        </row>
        <row r="745">
          <cell r="AG745" t="str">
            <v>はじめての参加だけど、がんばります。</v>
          </cell>
        </row>
        <row r="746">
          <cell r="AG746" t="str">
            <v>はじめてだからキンチョーするー(&gt;o&lt;)！</v>
          </cell>
        </row>
        <row r="747">
          <cell r="AG747" t="str">
            <v>今大会に向け練習していく過程で、今ある弱点を克服出来ますように！</v>
          </cell>
        </row>
        <row r="748">
          <cell r="AG748" t="str">
            <v>初参加でまだまだですが、全力をつくします。</v>
          </cell>
        </row>
        <row r="749">
          <cell r="AG749" t="str">
            <v>F1上がりたてで、初参加。
兄と一緒に楽しんで欲しい。</v>
          </cell>
        </row>
        <row r="750">
          <cell r="AG750" t="str">
            <v>高いレベルの中で初参加となりますが一生懸命頑張るぞ！</v>
          </cell>
        </row>
        <row r="751">
          <cell r="AG751" t="str">
            <v>良い成績が残せるように頑張ります</v>
          </cell>
        </row>
        <row r="752">
          <cell r="AG752" t="str">
            <v>50位以上になれるように頑張ります。</v>
          </cell>
        </row>
        <row r="753">
          <cell r="AG753" t="str">
            <v>やる気満々です！</v>
          </cell>
        </row>
        <row r="754">
          <cell r="AG754" t="str">
            <v>頑張りまーす!!</v>
          </cell>
        </row>
        <row r="755">
          <cell r="AG755" t="str">
            <v>一年間、一生懸命に練習してきました！その成果をだします！</v>
          </cell>
        </row>
        <row r="756">
          <cell r="AG756" t="str">
            <v>絶対負けない！！200点目指すぞ☆</v>
          </cell>
        </row>
        <row r="757">
          <cell r="AG757" t="str">
            <v>目標200点以上</v>
          </cell>
        </row>
        <row r="758">
          <cell r="AG758" t="str">
            <v>200点以上とれるように頑張る。</v>
          </cell>
        </row>
        <row r="759">
          <cell r="AG759" t="str">
            <v>実力を出しきる</v>
          </cell>
        </row>
        <row r="760">
          <cell r="AG760" t="str">
            <v>自己最高点めざして頑張ります！</v>
          </cell>
        </row>
        <row r="761">
          <cell r="AG761" t="str">
            <v>本番で、最高点出せるように頑張りたいです‼︎</v>
          </cell>
        </row>
        <row r="762">
          <cell r="AG762" t="str">
            <v>クリカツは初出場ですが、全力で頑張ります！！</v>
          </cell>
        </row>
        <row r="763">
          <cell r="AG763" t="str">
            <v>前回を超える！</v>
          </cell>
        </row>
        <row r="764">
          <cell r="AG764" t="str">
            <v>初めての参加です。
目標は150点超えれるように頑張りたいです。</v>
          </cell>
        </row>
        <row r="765">
          <cell r="AG765" t="str">
            <v>初参加です。全力で頑張ります。</v>
          </cell>
        </row>
        <row r="766">
          <cell r="AG766" t="str">
            <v>初参加で緊張ですが夢だったクリスマスカップなので頑張ります！</v>
          </cell>
        </row>
        <row r="767">
          <cell r="AG767" t="str">
            <v>初めての参加で緊張しそうですが、がんばります。</v>
          </cell>
        </row>
        <row r="768">
          <cell r="AG768" t="str">
            <v>頑張ります！！！</v>
          </cell>
        </row>
        <row r="769">
          <cell r="AG769" t="str">
            <v>初めてなので、あまり×を取らないようにして頑張りたいです。</v>
          </cell>
        </row>
        <row r="770">
          <cell r="AG770" t="str">
            <v>1年のしめくくりにがんばります。</v>
          </cell>
        </row>
        <row r="771">
          <cell r="AG771" t="str">
            <v>初めてのクリスマスカップなので、気合いを入れてがんばります。</v>
          </cell>
        </row>
        <row r="772">
          <cell r="AG772" t="str">
            <v>初めてのクリスマスカップ頑張るぞ！おー！！</v>
          </cell>
        </row>
        <row r="773">
          <cell r="AG773" t="str">
            <v>初参加でちょっと緊張します。まずは楽しみたい！</v>
          </cell>
        </row>
        <row r="774">
          <cell r="AG774" t="str">
            <v>いい点数取れるように練習頑張るぞ！</v>
          </cell>
        </row>
        <row r="775">
          <cell r="AG775" t="str">
            <v>初めてなので、緊張しますが、一生懸命がんばります！！</v>
          </cell>
        </row>
        <row r="776">
          <cell r="AG776" t="str">
            <v>初めてなのでがんばりたいです。</v>
          </cell>
        </row>
        <row r="777">
          <cell r="AG777" t="str">
            <v>目標100点以上！あんまりしてないけど、頑張って、取る！</v>
          </cell>
        </row>
        <row r="778">
          <cell r="AG778" t="str">
            <v>F1上がりたてで、初参加。
緊張せず楽しんで欲しいなぁ。</v>
          </cell>
        </row>
        <row r="779">
          <cell r="AG779" t="str">
            <v>前回の点数を超えるように頑張りたいです。</v>
          </cell>
        </row>
        <row r="780">
          <cell r="AG780" t="str">
            <v>練習の成果が出せるように頑張ります。</v>
          </cell>
        </row>
        <row r="781">
          <cell r="AG781" t="str">
            <v>初めてのクリカツですが、いつも通り出来る様に頑張りたいです。</v>
          </cell>
        </row>
        <row r="782">
          <cell r="AG782" t="str">
            <v>目標200点を目指してがんばります！！</v>
          </cell>
        </row>
        <row r="783">
          <cell r="AG783" t="str">
            <v>目標200点以上!!何があっても200点は超えたい!!</v>
          </cell>
        </row>
        <row r="784">
          <cell r="AG784" t="str">
            <v>種目別競技が苦手なので頑張りたいです！</v>
          </cell>
        </row>
        <row r="785">
          <cell r="AG785" t="str">
            <v>小さいミスをしないように頑張ります。</v>
          </cell>
        </row>
        <row r="786">
          <cell r="AG786" t="str">
            <v>初参加です。がんばります！</v>
          </cell>
        </row>
        <row r="787">
          <cell r="AG787" t="str">
            <v>200点いきたいです！</v>
          </cell>
        </row>
        <row r="788">
          <cell r="AG788" t="str">
            <v>前回は緊張したけど、今回は緊張せずに力を発揮できるようにしたい。</v>
          </cell>
        </row>
        <row r="789">
          <cell r="AG789" t="str">
            <v>精一杯、ガンバルぞー！(｀･ω･´)！</v>
          </cell>
        </row>
        <row r="790">
          <cell r="AG790" t="str">
            <v>頑張ります</v>
          </cell>
        </row>
        <row r="791">
          <cell r="AG791" t="str">
            <v>頑張ります</v>
          </cell>
        </row>
        <row r="792">
          <cell r="AG792" t="str">
            <v>前回よりも良い点数を取るために、一生懸命全力で頑張ります！！</v>
          </cell>
        </row>
        <row r="793">
          <cell r="AG793" t="str">
            <v>クリカツがんばります。</v>
          </cell>
        </row>
        <row r="794">
          <cell r="AG794" t="str">
            <v>焦ってミスを連発しないようにし、夏よりも良い成績にしたいです。</v>
          </cell>
        </row>
        <row r="795">
          <cell r="AG795" t="str">
            <v>計算のやり直しをしないようにがんばる。</v>
          </cell>
        </row>
        <row r="796">
          <cell r="AG796" t="str">
            <v>カラコン大会でトロフィーを貰った勢いに乗り、初参加です！</v>
          </cell>
        </row>
        <row r="797">
          <cell r="AG797" t="str">
            <v>5月に入会してから楽しみながら頑張ってきました！マイペースでgo</v>
          </cell>
        </row>
        <row r="798">
          <cell r="AG798" t="str">
            <v>楽しめるように頑張ります</v>
          </cell>
        </row>
        <row r="799">
          <cell r="AG799" t="str">
            <v>はじめて出るので楽しみです</v>
          </cell>
        </row>
        <row r="800">
          <cell r="AG800" t="str">
            <v>自分の最高点目指してがんばります！</v>
          </cell>
        </row>
        <row r="801">
          <cell r="AG801" t="str">
            <v>最高点が取れるように頑張ります！</v>
          </cell>
        </row>
        <row r="802">
          <cell r="AG802" t="str">
            <v>100位入賞目指す！！</v>
          </cell>
        </row>
        <row r="803">
          <cell r="AG803" t="str">
            <v>種目別競技も、がんばりたいです！！</v>
          </cell>
        </row>
        <row r="804">
          <cell r="AG804" t="str">
            <v>バツを無くして、速く計算できるよう頑張ります</v>
          </cell>
        </row>
        <row r="805">
          <cell r="AG805" t="str">
            <v>180点目指して頑張ります！</v>
          </cell>
        </row>
        <row r="806">
          <cell r="AG806" t="str">
            <v>初めての参加！得意の掛け算頑張ります</v>
          </cell>
        </row>
        <row r="807">
          <cell r="AG807" t="str">
            <v>最高点とるぞ！</v>
          </cell>
        </row>
        <row r="808">
          <cell r="AG808" t="str">
            <v>今年の最後の大会なので頑張りたいです。</v>
          </cell>
        </row>
        <row r="809">
          <cell r="AG809" t="str">
            <v>初出場だけど頑張ります！</v>
          </cell>
        </row>
        <row r="810">
          <cell r="AG810" t="str">
            <v>参加して、今よりもっとそろばんを上達したいです。</v>
          </cell>
        </row>
        <row r="811">
          <cell r="AG811" t="str">
            <v>初参加です。まずは腕だめし。</v>
          </cell>
        </row>
        <row r="812">
          <cell r="AG812" t="str">
            <v>前よりも点を上げていきたいです。</v>
          </cell>
        </row>
        <row r="813">
          <cell r="AG813" t="str">
            <v>クリカツでもいつもと近い点数をとれるようにがんばりたいです✊！</v>
          </cell>
        </row>
        <row r="814">
          <cell r="AG814" t="str">
            <v>制限時間は3分なので12月まで沢山練習したいです！</v>
          </cell>
        </row>
        <row r="815">
          <cell r="AG815" t="str">
            <v>今回で3回目！
頑張ります！！</v>
          </cell>
        </row>
        <row r="816">
          <cell r="AG816" t="str">
            <v>初参加で緊張するけど凡ミスに気をつけて確実に点数をとりたい！</v>
          </cell>
        </row>
        <row r="817">
          <cell r="AG817" t="str">
            <v>初参加です。今の自分の力をぶつけたいと思います。</v>
          </cell>
        </row>
        <row r="818">
          <cell r="AG818" t="str">
            <v>悪い自分と戦う</v>
          </cell>
        </row>
        <row r="819">
          <cell r="AG819" t="str">
            <v>久しぶりの参加で緊張しますが頑張ります。</v>
          </cell>
        </row>
        <row r="820">
          <cell r="AG820" t="str">
            <v>かけ算が苦手なのでクリカツまでに上手くいくようにしたいです。</v>
          </cell>
        </row>
        <row r="821">
          <cell r="AG821" t="str">
            <v>今回はなんとクリスマス当日なので余計気合い入ってまーす！</v>
          </cell>
        </row>
        <row r="822">
          <cell r="AG822" t="str">
            <v>はじめての参加なので張り切っていきたいです。</v>
          </cell>
        </row>
        <row r="823">
          <cell r="AG823" t="str">
            <v>はじめてのクリスマスカップ頑張ります！</v>
          </cell>
        </row>
        <row r="824">
          <cell r="AG824" t="str">
            <v>何か一つ入賞したいです！！</v>
          </cell>
        </row>
        <row r="825">
          <cell r="AG825" t="str">
            <v>全競技をがんばる。</v>
          </cell>
        </row>
        <row r="826">
          <cell r="AG826" t="str">
            <v>賞とれるようにがんばる。</v>
          </cell>
        </row>
        <row r="827">
          <cell r="AG827" t="str">
            <v>!(^^)!トロフィーホシイ・・・。</v>
          </cell>
        </row>
        <row r="828">
          <cell r="AG828" t="str">
            <v>英語読上算で入賞したいです。</v>
          </cell>
        </row>
        <row r="829">
          <cell r="AG829" t="str">
            <v>初出場！！英語読上算で入賞目指してがんばるぞ！</v>
          </cell>
        </row>
        <row r="830">
          <cell r="AG830" t="str">
            <v>初出場！みんなと一緒に全力で頑張ります！</v>
          </cell>
        </row>
        <row r="831">
          <cell r="AG831" t="str">
            <v>初めての挑戦で、桁が大きくて難しそうだけれど頑張ります!</v>
          </cell>
        </row>
        <row r="832">
          <cell r="AG832" t="str">
            <v>初めてなのでどんな大会かわからないけれど、頑張ります！</v>
          </cell>
        </row>
        <row r="833">
          <cell r="AG833" t="str">
            <v>初めての出場で緊張しますが、一生懸命頑張ります！</v>
          </cell>
        </row>
        <row r="834">
          <cell r="AG834" t="str">
            <v>暗算のかけ算とわり算がうまくなりたいです！</v>
          </cell>
        </row>
        <row r="835">
          <cell r="AG835" t="str">
            <v>初めての参加、楽しみです。</v>
          </cell>
        </row>
        <row r="836">
          <cell r="AG836" t="str">
            <v>初めての参加、楽しみです。</v>
          </cell>
        </row>
        <row r="837">
          <cell r="AG837" t="str">
            <v>初めての参加、楽しみです。</v>
          </cell>
        </row>
        <row r="838">
          <cell r="AG838" t="str">
            <v>優勝目指して頑張ります</v>
          </cell>
        </row>
        <row r="839">
          <cell r="AG839" t="str">
            <v>がんぱりますっ</v>
          </cell>
        </row>
        <row r="840">
          <cell r="AG840" t="str">
            <v>初出場頑張ります！</v>
          </cell>
        </row>
        <row r="841">
          <cell r="AG841" t="str">
            <v>初出場頑張ります！</v>
          </cell>
        </row>
        <row r="842">
          <cell r="AG842" t="str">
            <v>初出場頑張ります！</v>
          </cell>
        </row>
        <row r="843">
          <cell r="AG843" t="str">
            <v>初出場頑張ります！</v>
          </cell>
        </row>
        <row r="844">
          <cell r="AG844" t="str">
            <v>初出場頑張ります！</v>
          </cell>
        </row>
        <row r="845">
          <cell r="AG845" t="str">
            <v>初出場頑張ります！</v>
          </cell>
        </row>
        <row r="846">
          <cell r="AG846" t="str">
            <v>初挑戦ですが、緊張しないで楽しみたいです。</v>
          </cell>
        </row>
        <row r="847">
          <cell r="AG847" t="str">
            <v>初出場頑張ります！</v>
          </cell>
        </row>
        <row r="848">
          <cell r="AG848" t="str">
            <v>フラッシュ暗算がんばるぞ！</v>
          </cell>
        </row>
        <row r="849">
          <cell r="AG849" t="str">
            <v>一番いい点数がでるように頑張ります！</v>
          </cell>
        </row>
        <row r="850">
          <cell r="AG850" t="str">
            <v>いままでいじょうにぜんりょくでとりくみたいです！</v>
          </cell>
        </row>
        <row r="851">
          <cell r="AG851" t="str">
            <v>初めてのクリスマスカップ！がんばります。</v>
          </cell>
        </row>
        <row r="852">
          <cell r="AG852" t="str">
            <v>かけわりみとりのだいすうをふやします。</v>
          </cell>
        </row>
        <row r="853">
          <cell r="AG853" t="str">
            <v>クリスマスカップ、きんちょうするけどがんばります！</v>
          </cell>
        </row>
        <row r="854">
          <cell r="AG854" t="str">
            <v>いっしょうけんめいがんばります。</v>
          </cell>
        </row>
        <row r="855">
          <cell r="AG855" t="str">
            <v>本番でさいこう点をとりたいです。</v>
          </cell>
        </row>
        <row r="856">
          <cell r="AG856" t="str">
            <v>いちもんでもおおくとけるように、がんばりたいです。</v>
          </cell>
        </row>
        <row r="857">
          <cell r="AG857" t="str">
            <v>暗算力をあげたい！！</v>
          </cell>
        </row>
        <row r="858">
          <cell r="AG858" t="str">
            <v>全力で取り組み、個人で入賞したいです</v>
          </cell>
        </row>
        <row r="859">
          <cell r="AG859" t="str">
            <v>半年前より点数が上がるよう努力する</v>
          </cell>
        </row>
        <row r="860">
          <cell r="AG860" t="str">
            <v>自分で納得できるような点がとりたいです</v>
          </cell>
        </row>
        <row r="861">
          <cell r="AG861" t="str">
            <v>自分の１番に近い記録を取りたいです</v>
          </cell>
        </row>
        <row r="862">
          <cell r="AG862" t="str">
            <v>後悔しないように全力で取り組みます！</v>
          </cell>
        </row>
        <row r="863">
          <cell r="AG863" t="str">
            <v>初めての参加です。全力でがんばります。</v>
          </cell>
        </row>
        <row r="864">
          <cell r="AG864" t="str">
            <v>練習の成果を出す！</v>
          </cell>
        </row>
        <row r="865">
          <cell r="AG865" t="str">
            <v>2回目の挑戦！素早く正確に前の自分をこえる！</v>
          </cell>
        </row>
        <row r="866">
          <cell r="AG866" t="str">
            <v>中学生として初めてのクリスマスカップ頑張ります！</v>
          </cell>
        </row>
        <row r="867">
          <cell r="AG867" t="str">
            <v>がんばります！</v>
          </cell>
        </row>
        <row r="868">
          <cell r="AG868" t="str">
            <v>がんばります。</v>
          </cell>
        </row>
        <row r="869">
          <cell r="AG869" t="str">
            <v>ガンバリマン</v>
          </cell>
        </row>
        <row r="870">
          <cell r="AG870" t="str">
            <v>難しい大会だけど練習をして優勝したい</v>
          </cell>
        </row>
        <row r="871">
          <cell r="AG871" t="str">
            <v>頑張ります。</v>
          </cell>
        </row>
        <row r="872">
          <cell r="AG872" t="str">
            <v>本番で練習の最高点を取りたいです☆</v>
          </cell>
        </row>
        <row r="873">
          <cell r="AG873" t="str">
            <v>本番で230点以上取りたい！</v>
          </cell>
        </row>
        <row r="874">
          <cell r="AG874" t="str">
            <v>今度は休まないようにします（前回は棄権）</v>
          </cell>
        </row>
        <row r="875">
          <cell r="AG875" t="str">
            <v>練習の力を発揮できるように頑張ります！</v>
          </cell>
        </row>
        <row r="876">
          <cell r="AG876" t="str">
            <v>最高点に近い点数、いや、最高点をとるぞー！</v>
          </cell>
        </row>
        <row r="877">
          <cell r="AG877" t="str">
            <v>最高に良い点数を取れるように頑張ります。</v>
          </cell>
        </row>
        <row r="878">
          <cell r="AG878" t="str">
            <v>最初の練習で取った点数より１点でも多く！</v>
          </cell>
        </row>
        <row r="879">
          <cell r="AG879" t="str">
            <v>「初心」</v>
          </cell>
        </row>
        <row r="880">
          <cell r="AG880" t="str">
            <v>最善を尽くして頑張ります。練習もたくさんしたいです</v>
          </cell>
        </row>
        <row r="881">
          <cell r="AG881" t="str">
            <v>悔いの残らぬよう、実力を存分に発揮したい。</v>
          </cell>
        </row>
        <row r="882">
          <cell r="AG882" t="str">
            <v>初めてのクリスマスカップですが精一杯頑張ります。</v>
          </cell>
        </row>
        <row r="883">
          <cell r="AG883" t="str">
            <v>最後まであきらめないでがんばります！</v>
          </cell>
        </row>
        <row r="884">
          <cell r="AG884" t="str">
            <v>自己ベストが出せる様に頑張ります！</v>
          </cell>
        </row>
        <row r="885">
          <cell r="AG885" t="str">
            <v>がんばります</v>
          </cell>
        </row>
        <row r="886">
          <cell r="AG886" t="str">
            <v>頑張ります。</v>
          </cell>
        </row>
        <row r="887">
          <cell r="AG887" t="str">
            <v>一生懸命がんばります！</v>
          </cell>
        </row>
        <row r="888">
          <cell r="AG888" t="str">
            <v>全力を出し切ってやりきります！</v>
          </cell>
        </row>
        <row r="889">
          <cell r="AG889" t="str">
            <v>すごい人たちが参加されると思いますが諦めずに頑張りたいです。</v>
          </cell>
        </row>
        <row r="890">
          <cell r="AG890" t="str">
            <v>楽しみながら精一杯がんばります！</v>
          </cell>
        </row>
        <row r="891">
          <cell r="AG891" t="str">
            <v>よろしくお願いします</v>
          </cell>
        </row>
        <row r="892">
          <cell r="AG892" t="str">
            <v>えい語よみ上げ算をがんばりたいです。</v>
          </cell>
        </row>
        <row r="893">
          <cell r="AG893" t="str">
            <v>初めてのクリスマスカップがんばります</v>
          </cell>
        </row>
        <row r="894">
          <cell r="AG894" t="str">
            <v>よい点数を出せるようにがんばります</v>
          </cell>
        </row>
        <row r="895">
          <cell r="AG895" t="str">
            <v>初めてのクリスマスカップがんばりたいです</v>
          </cell>
        </row>
        <row r="896">
          <cell r="AG896" t="str">
            <v>今年最高のせいせきをだす</v>
          </cell>
        </row>
        <row r="897">
          <cell r="AG897" t="str">
            <v>はじめてのぜんこくたい会がんばります。</v>
          </cell>
        </row>
        <row r="898">
          <cell r="AG898" t="str">
            <v>２度目のクリカツ。まだなれてないけどがんばります。</v>
          </cell>
        </row>
        <row r="899">
          <cell r="AG899" t="str">
            <v>１月からソロバン始めました。初出場、頑張ります</v>
          </cell>
        </row>
        <row r="900">
          <cell r="AG900" t="str">
            <v>個人総合で入賞できるよう最善をつくす。</v>
          </cell>
        </row>
        <row r="901">
          <cell r="AG901" t="str">
            <v>初クリスマスカップ、一生懸命頑張ります。</v>
          </cell>
        </row>
        <row r="902">
          <cell r="AG902" t="str">
            <v>初めてのクリスマスカップ頑張ります！</v>
          </cell>
        </row>
        <row r="903">
          <cell r="AG903" t="str">
            <v>見取算頑張ります。</v>
          </cell>
        </row>
        <row r="904">
          <cell r="AG904" t="str">
            <v>高得点をとれるように頑張ります。</v>
          </cell>
        </row>
        <row r="905">
          <cell r="AG905" t="str">
            <v>本番で最高得点がとれるようにがんばります</v>
          </cell>
        </row>
        <row r="906">
          <cell r="AG906" t="str">
            <v>メリークリスマス！！</v>
          </cell>
        </row>
        <row r="907">
          <cell r="AG907" t="str">
            <v>メリークリスマス！自己ベストめざしてがんばります</v>
          </cell>
        </row>
        <row r="908">
          <cell r="AG908" t="str">
            <v>かけ算頑張ります。</v>
          </cell>
        </row>
        <row r="909">
          <cell r="AG909" t="str">
            <v>はじめてのクリスマスカップ、がんばります。</v>
          </cell>
        </row>
        <row r="910">
          <cell r="AG910" t="str">
            <v>メリークリスマス！キリストに感謝ですね</v>
          </cell>
        </row>
        <row r="911">
          <cell r="AG911" t="str">
            <v>練習をたくさんして、本番がんばります</v>
          </cell>
        </row>
        <row r="912">
          <cell r="AG912" t="str">
            <v>昨年よりも高い点数をとりたい。</v>
          </cell>
        </row>
        <row r="913">
          <cell r="AG913" t="str">
            <v>220点以上目指して頑張ります。</v>
          </cell>
        </row>
        <row r="914">
          <cell r="AG914" t="str">
            <v>初めての参加ですが、一生懸命頑張ります！</v>
          </cell>
        </row>
        <row r="915">
          <cell r="AG915" t="str">
            <v>がんばります。</v>
          </cell>
        </row>
        <row r="916">
          <cell r="AG916" t="str">
            <v>点数が高くなるようにがんばりたいです。初めてなのでワクワクドキドキします。</v>
          </cell>
        </row>
        <row r="917">
          <cell r="AG917" t="str">
            <v>ノーミス目指してがんばります</v>
          </cell>
        </row>
        <row r="918">
          <cell r="AG918" t="str">
            <v>自分の最高記録を出せるように頑張ります</v>
          </cell>
        </row>
        <row r="919">
          <cell r="AG919" t="str">
            <v>高得点目指して頑張ります</v>
          </cell>
        </row>
        <row r="920">
          <cell r="AG920" t="str">
            <v>目標高くもって楽しみます！</v>
          </cell>
        </row>
        <row r="921">
          <cell r="AG921" t="str">
            <v>初挑戦、がんばります！</v>
          </cell>
        </row>
        <row r="922">
          <cell r="AG922" t="str">
            <v>自己ベスト目指してがんばります</v>
          </cell>
        </row>
        <row r="923">
          <cell r="AG923" t="str">
            <v>上位をとれるようにがんばりたい！</v>
          </cell>
        </row>
        <row r="924">
          <cell r="AG924" t="str">
            <v>二回目の参加です！苦手な見取算をがんばります。</v>
          </cell>
        </row>
        <row r="925">
          <cell r="AG925" t="str">
            <v>成績アップをめざしてがんばりたいです！</v>
          </cell>
        </row>
        <row r="926">
          <cell r="AG926" t="str">
            <v>★極★　サンタカードめっちゃほしい！</v>
          </cell>
        </row>
        <row r="927">
          <cell r="AG927" t="str">
            <v>頑張りたいです！</v>
          </cell>
        </row>
        <row r="928">
          <cell r="AG928" t="str">
            <v>がんばりま～す!!</v>
          </cell>
        </row>
        <row r="929">
          <cell r="AG929" t="str">
            <v>去年よりも点数が上がるように頑張る!</v>
          </cell>
        </row>
        <row r="930">
          <cell r="AG930" t="str">
            <v>頑張ります。</v>
          </cell>
        </row>
        <row r="931">
          <cell r="AG931" t="str">
            <v>I want to do my best.</v>
          </cell>
        </row>
        <row r="932">
          <cell r="AG932" t="str">
            <v>本番でしっかり点数が取れるようにする!</v>
          </cell>
        </row>
        <row r="933">
          <cell r="AG933" t="str">
            <v>ゆうしょうめざして、がんばるぞ！！</v>
          </cell>
        </row>
        <row r="934">
          <cell r="AG934" t="str">
            <v>サンタさん。がんばれるプレゼントを下さい。</v>
          </cell>
        </row>
        <row r="935">
          <cell r="AG935" t="str">
            <v>１位をとれるようにがんばります。</v>
          </cell>
        </row>
        <row r="936">
          <cell r="AG936" t="str">
            <v>入賞してほしい物買ってほしいな</v>
          </cell>
        </row>
        <row r="937">
          <cell r="AG937" t="str">
            <v>１回目もよりもいい点数が出せるようにしたい</v>
          </cell>
        </row>
        <row r="938">
          <cell r="AG938" t="str">
            <v>一ケタに入れるように頑張りたいです。</v>
          </cell>
        </row>
        <row r="939">
          <cell r="AG939" t="str">
            <v>入賞目指して頑張ります</v>
          </cell>
        </row>
        <row r="940">
          <cell r="AG940" t="str">
            <v>日本一のために、道場のために挑む！</v>
          </cell>
        </row>
        <row r="941">
          <cell r="AG941" t="str">
            <v>今年こそは絶対に入賞できるように頑張ります！</v>
          </cell>
        </row>
        <row r="942">
          <cell r="AG942" t="str">
            <v>ドキドキするし…ちょっとこわいし</v>
          </cell>
        </row>
        <row r="943">
          <cell r="AG943" t="str">
            <v>全力を尽くしてがんばります</v>
          </cell>
        </row>
        <row r="944">
          <cell r="AG944" t="str">
            <v>初めての参加です！緊張しないでやります</v>
          </cell>
        </row>
        <row r="945">
          <cell r="AG945" t="str">
            <v>力を出し切ってがんばります</v>
          </cell>
        </row>
        <row r="946">
          <cell r="AG946" t="str">
            <v>賞をとれるようにがんばります</v>
          </cell>
        </row>
        <row r="947">
          <cell r="AG947" t="str">
            <v>去年より上を目指す。HAHAHAHAHA</v>
          </cell>
        </row>
        <row r="948">
          <cell r="AG948" t="str">
            <v>英語読上げ算上位入賞目指して頑張ります！</v>
          </cell>
        </row>
        <row r="949">
          <cell r="AG949" t="str">
            <v>練習の時より点数取れるといいな♪</v>
          </cell>
        </row>
        <row r="950">
          <cell r="AG950" t="str">
            <v>初出場★楽しみたいです！</v>
          </cell>
        </row>
        <row r="951">
          <cell r="AG951" t="str">
            <v>初出場★緊張し過ぎず頑張ります！</v>
          </cell>
        </row>
        <row r="952">
          <cell r="AG952" t="str">
            <v>クリスマスカップ、がんばるぞ</v>
          </cell>
        </row>
        <row r="953">
          <cell r="AG953" t="str">
            <v>クリスマスカップ、最高点をめざしてがんばるぞ　</v>
          </cell>
        </row>
        <row r="954">
          <cell r="AG954" t="str">
            <v>この時大変だけどがんばります</v>
          </cell>
        </row>
        <row r="955">
          <cell r="AG955" t="str">
            <v>初めての参加でとても楽しみです。頑張ります。</v>
          </cell>
        </row>
        <row r="956">
          <cell r="AG956" t="str">
            <v>合計得点を110点ぐらい取りたいな。</v>
          </cell>
        </row>
        <row r="957">
          <cell r="AG957" t="str">
            <v>クリスマスで、プレゼントを５０個もらいたい(*^O^*)</v>
          </cell>
        </row>
        <row r="958">
          <cell r="AG958" t="str">
            <v>初めてだけどがんばります！楽しみです！</v>
          </cell>
        </row>
        <row r="959">
          <cell r="AG959" t="str">
            <v>はじめてですごくきんちょうしているけど、がんばります！</v>
          </cell>
        </row>
        <row r="960">
          <cell r="AG960" t="str">
            <v>サンタから、もらえるといいな、そろばんパワー。</v>
          </cell>
        </row>
        <row r="961">
          <cell r="AG961" t="str">
            <v>最高点をとるぞ！クリカツがんばる！！</v>
          </cell>
        </row>
        <row r="962">
          <cell r="AG962" t="str">
            <v>家でも練習をたくさんがんばって良い点を取ります！！</v>
          </cell>
        </row>
        <row r="963">
          <cell r="AG963" t="str">
            <v>目標は、そろばん１０段！！それに向かってがんばるぞ～～！！</v>
          </cell>
        </row>
        <row r="964">
          <cell r="AG964" t="str">
            <v>がんばります。</v>
          </cell>
        </row>
        <row r="965">
          <cell r="AG965" t="str">
            <v>最高得点目指してがんばります！</v>
          </cell>
        </row>
        <row r="966">
          <cell r="AG966" t="str">
            <v>がんばります。</v>
          </cell>
        </row>
        <row r="967">
          <cell r="AG967" t="str">
            <v>一生懸命がんばります。</v>
          </cell>
        </row>
        <row r="968">
          <cell r="AG968" t="str">
            <v>いっしょうけんめいがんばってゆうしょうするぞ！</v>
          </cell>
        </row>
        <row r="969">
          <cell r="AG969" t="str">
            <v>過去最高点を取れるように頑張ります！</v>
          </cell>
        </row>
        <row r="970">
          <cell r="AG970" t="str">
            <v>入賞したいです。</v>
          </cell>
        </row>
        <row r="971">
          <cell r="AG971" t="str">
            <v>がんばって、80点以上とりたいです。</v>
          </cell>
        </row>
        <row r="972">
          <cell r="AG972" t="str">
            <v>暗算を上手にできるようにがんばります！</v>
          </cell>
        </row>
        <row r="973">
          <cell r="AG973" t="str">
            <v>全力で楽しみたいです！</v>
          </cell>
        </row>
        <row r="974">
          <cell r="AG974" t="str">
            <v>クリスマスカップがんばります。</v>
          </cell>
        </row>
        <row r="975">
          <cell r="AG975" t="str">
            <v>全力を出してがんばる！</v>
          </cell>
        </row>
        <row r="976">
          <cell r="AG976" t="str">
            <v>３×４ができるように頑張ります。</v>
          </cell>
        </row>
        <row r="977">
          <cell r="AG977" t="str">
            <v>一年間の成長をこの大会でみせる！</v>
          </cell>
        </row>
        <row r="978">
          <cell r="AG978" t="str">
            <v>がんばります！</v>
          </cell>
        </row>
        <row r="979">
          <cell r="AG979" t="str">
            <v>いい点とるぞ！</v>
          </cell>
        </row>
        <row r="980">
          <cell r="AG980" t="str">
            <v>176点取るぞ！！</v>
          </cell>
        </row>
        <row r="981">
          <cell r="AG981" t="str">
            <v>全力を出します。</v>
          </cell>
        </row>
        <row r="982">
          <cell r="AG982" t="str">
            <v>初めての参加です。がんばります！</v>
          </cell>
        </row>
        <row r="983">
          <cell r="AG983" t="str">
            <v>いつもの実力をだしきれるようにばんばりたい。</v>
          </cell>
        </row>
        <row r="984">
          <cell r="AG984" t="str">
            <v>いい結果を出せるように頑張ります。</v>
          </cell>
        </row>
        <row r="985">
          <cell r="AG985" t="str">
            <v>よいてんをとりたい。</v>
          </cell>
        </row>
        <row r="986">
          <cell r="AG986" t="str">
            <v>点数を高くとれるようにがんばります。</v>
          </cell>
        </row>
        <row r="987">
          <cell r="AG987" t="str">
            <v>一番めざして、がんばります。</v>
          </cell>
        </row>
        <row r="988">
          <cell r="AG988" t="str">
            <v>サンタさんのそりにのせて下さい。</v>
          </cell>
        </row>
        <row r="989">
          <cell r="AG989" t="str">
            <v>大会で、力を出してがんばるぞ</v>
          </cell>
        </row>
        <row r="990">
          <cell r="AG990" t="str">
            <v>２００点目指してがんばります。</v>
          </cell>
        </row>
        <row r="991">
          <cell r="AG991" t="str">
            <v>三年間の集大成を見せる。</v>
          </cell>
        </row>
        <row r="992">
          <cell r="AG992" t="str">
            <v>メリークリスマス！！</v>
          </cell>
        </row>
        <row r="993">
          <cell r="AG993" t="str">
            <v>メリークリスマス！！</v>
          </cell>
        </row>
        <row r="994">
          <cell r="AG994" t="str">
            <v>クリスマスカップ初挑戦です。</v>
          </cell>
        </row>
        <row r="995">
          <cell r="AG995" t="str">
            <v>メリークリスマス！！</v>
          </cell>
        </row>
        <row r="996">
          <cell r="AG996" t="str">
            <v>最高点出すぞ！</v>
          </cell>
        </row>
        <row r="997">
          <cell r="AG997" t="str">
            <v>最高点出すぞ！</v>
          </cell>
        </row>
        <row r="998">
          <cell r="AG998" t="str">
            <v>最高点出すぞ！</v>
          </cell>
        </row>
        <row r="999">
          <cell r="AG999" t="str">
            <v>メリークリスマス！！</v>
          </cell>
        </row>
        <row r="1000">
          <cell r="AG1000" t="str">
            <v>最高点出すぞ！</v>
          </cell>
        </row>
        <row r="1001">
          <cell r="AG1001" t="str">
            <v>最高点出すぞ！</v>
          </cell>
        </row>
        <row r="1002">
          <cell r="AG1002" t="str">
            <v>メリークリスマス！！</v>
          </cell>
        </row>
        <row r="1003">
          <cell r="AG1003" t="str">
            <v>メリークリスマス！！</v>
          </cell>
        </row>
        <row r="1004">
          <cell r="AG1004" t="str">
            <v>初めて出場しますが頑張ります。</v>
          </cell>
        </row>
        <row r="1005">
          <cell r="AG1005" t="str">
            <v>初めての参加頑張ります。</v>
          </cell>
        </row>
        <row r="1006">
          <cell r="AG1006" t="str">
            <v>ドキドキするけど頑張ります。</v>
          </cell>
        </row>
        <row r="1007">
          <cell r="AG1007" t="str">
            <v>得点が上がるように頑張ります。</v>
          </cell>
        </row>
        <row r="1008">
          <cell r="AG1008" t="str">
            <v>練習して得点が上がるようにします。</v>
          </cell>
        </row>
        <row r="1009">
          <cell r="AG1009" t="str">
            <v>す</v>
          </cell>
        </row>
        <row r="1010">
          <cell r="AG1010" t="str">
            <v>の</v>
          </cell>
        </row>
        <row r="1011">
          <cell r="AG1011" t="str">
            <v>み</v>
          </cell>
        </row>
        <row r="1012">
          <cell r="AG1012" t="str">
            <v>ま</v>
          </cell>
        </row>
        <row r="1013">
          <cell r="AG1013" t="str">
            <v>た</v>
          </cell>
        </row>
        <row r="1014">
          <cell r="AG1014" t="str">
            <v>し</v>
          </cell>
        </row>
        <row r="1015">
          <cell r="AG1015" t="str">
            <v>点数をとれるようにがんばります。</v>
          </cell>
        </row>
        <row r="1016">
          <cell r="AG1016" t="str">
            <v>１回目なのでがんばる！</v>
          </cell>
        </row>
        <row r="1017">
          <cell r="AG1017" t="str">
            <v>初めてだけどがんばります。。</v>
          </cell>
        </row>
        <row r="1018">
          <cell r="AG1018" t="str">
            <v>初めてだけどがんばります。</v>
          </cell>
        </row>
        <row r="1019">
          <cell r="AG1019" t="str">
            <v>英語読み上げをがんばりたいです❤</v>
          </cell>
        </row>
        <row r="1020">
          <cell r="AG1020" t="str">
            <v>I will do my best on 英語読み上げ算 !!　Merry　Christmas 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C007-2BDF-4772-90F1-E973881ACC0F}">
  <sheetPr codeName="Sheet39">
    <tabColor rgb="FF002060"/>
  </sheetPr>
  <dimension ref="A1:N32"/>
  <sheetViews>
    <sheetView showGridLines="0" tabSelected="1" topLeftCell="B1" zoomScaleNormal="100" workbookViewId="0">
      <selection activeCell="B1" sqref="B1"/>
    </sheetView>
  </sheetViews>
  <sheetFormatPr defaultRowHeight="13.5" x14ac:dyDescent="0.4"/>
  <cols>
    <col min="1" max="1" width="0" style="5" hidden="1" customWidth="1"/>
    <col min="2" max="2" width="3.5" style="43" customWidth="1"/>
    <col min="3" max="7" width="9.625" style="5" customWidth="1"/>
    <col min="8" max="9" width="10.125" style="5" customWidth="1"/>
    <col min="10" max="13" width="9.125" style="5" customWidth="1"/>
    <col min="14" max="14" width="3.5" style="5" customWidth="1"/>
    <col min="15" max="257" width="9" style="5"/>
    <col min="258" max="258" width="3.625" style="5" customWidth="1"/>
    <col min="259" max="269" width="9.625" style="5" customWidth="1"/>
    <col min="270" max="270" width="3.625" style="5" customWidth="1"/>
    <col min="271" max="513" width="9" style="5"/>
    <col min="514" max="514" width="3.625" style="5" customWidth="1"/>
    <col min="515" max="525" width="9.625" style="5" customWidth="1"/>
    <col min="526" max="526" width="3.625" style="5" customWidth="1"/>
    <col min="527" max="769" width="9" style="5"/>
    <col min="770" max="770" width="3.625" style="5" customWidth="1"/>
    <col min="771" max="781" width="9.625" style="5" customWidth="1"/>
    <col min="782" max="782" width="3.625" style="5" customWidth="1"/>
    <col min="783" max="1025" width="9" style="5"/>
    <col min="1026" max="1026" width="3.625" style="5" customWidth="1"/>
    <col min="1027" max="1037" width="9.625" style="5" customWidth="1"/>
    <col min="1038" max="1038" width="3.625" style="5" customWidth="1"/>
    <col min="1039" max="1281" width="9" style="5"/>
    <col min="1282" max="1282" width="3.625" style="5" customWidth="1"/>
    <col min="1283" max="1293" width="9.625" style="5" customWidth="1"/>
    <col min="1294" max="1294" width="3.625" style="5" customWidth="1"/>
    <col min="1295" max="1537" width="9" style="5"/>
    <col min="1538" max="1538" width="3.625" style="5" customWidth="1"/>
    <col min="1539" max="1549" width="9.625" style="5" customWidth="1"/>
    <col min="1550" max="1550" width="3.625" style="5" customWidth="1"/>
    <col min="1551" max="1793" width="9" style="5"/>
    <col min="1794" max="1794" width="3.625" style="5" customWidth="1"/>
    <col min="1795" max="1805" width="9.625" style="5" customWidth="1"/>
    <col min="1806" max="1806" width="3.625" style="5" customWidth="1"/>
    <col min="1807" max="2049" width="9" style="5"/>
    <col min="2050" max="2050" width="3.625" style="5" customWidth="1"/>
    <col min="2051" max="2061" width="9.625" style="5" customWidth="1"/>
    <col min="2062" max="2062" width="3.625" style="5" customWidth="1"/>
    <col min="2063" max="2305" width="9" style="5"/>
    <col min="2306" max="2306" width="3.625" style="5" customWidth="1"/>
    <col min="2307" max="2317" width="9.625" style="5" customWidth="1"/>
    <col min="2318" max="2318" width="3.625" style="5" customWidth="1"/>
    <col min="2319" max="2561" width="9" style="5"/>
    <col min="2562" max="2562" width="3.625" style="5" customWidth="1"/>
    <col min="2563" max="2573" width="9.625" style="5" customWidth="1"/>
    <col min="2574" max="2574" width="3.625" style="5" customWidth="1"/>
    <col min="2575" max="2817" width="9" style="5"/>
    <col min="2818" max="2818" width="3.625" style="5" customWidth="1"/>
    <col min="2819" max="2829" width="9.625" style="5" customWidth="1"/>
    <col min="2830" max="2830" width="3.625" style="5" customWidth="1"/>
    <col min="2831" max="3073" width="9" style="5"/>
    <col min="3074" max="3074" width="3.625" style="5" customWidth="1"/>
    <col min="3075" max="3085" width="9.625" style="5" customWidth="1"/>
    <col min="3086" max="3086" width="3.625" style="5" customWidth="1"/>
    <col min="3087" max="3329" width="9" style="5"/>
    <col min="3330" max="3330" width="3.625" style="5" customWidth="1"/>
    <col min="3331" max="3341" width="9.625" style="5" customWidth="1"/>
    <col min="3342" max="3342" width="3.625" style="5" customWidth="1"/>
    <col min="3343" max="3585" width="9" style="5"/>
    <col min="3586" max="3586" width="3.625" style="5" customWidth="1"/>
    <col min="3587" max="3597" width="9.625" style="5" customWidth="1"/>
    <col min="3598" max="3598" width="3.625" style="5" customWidth="1"/>
    <col min="3599" max="3841" width="9" style="5"/>
    <col min="3842" max="3842" width="3.625" style="5" customWidth="1"/>
    <col min="3843" max="3853" width="9.625" style="5" customWidth="1"/>
    <col min="3854" max="3854" width="3.625" style="5" customWidth="1"/>
    <col min="3855" max="4097" width="9" style="5"/>
    <col min="4098" max="4098" width="3.625" style="5" customWidth="1"/>
    <col min="4099" max="4109" width="9.625" style="5" customWidth="1"/>
    <col min="4110" max="4110" width="3.625" style="5" customWidth="1"/>
    <col min="4111" max="4353" width="9" style="5"/>
    <col min="4354" max="4354" width="3.625" style="5" customWidth="1"/>
    <col min="4355" max="4365" width="9.625" style="5" customWidth="1"/>
    <col min="4366" max="4366" width="3.625" style="5" customWidth="1"/>
    <col min="4367" max="4609" width="9" style="5"/>
    <col min="4610" max="4610" width="3.625" style="5" customWidth="1"/>
    <col min="4611" max="4621" width="9.625" style="5" customWidth="1"/>
    <col min="4622" max="4622" width="3.625" style="5" customWidth="1"/>
    <col min="4623" max="4865" width="9" style="5"/>
    <col min="4866" max="4866" width="3.625" style="5" customWidth="1"/>
    <col min="4867" max="4877" width="9.625" style="5" customWidth="1"/>
    <col min="4878" max="4878" width="3.625" style="5" customWidth="1"/>
    <col min="4879" max="5121" width="9" style="5"/>
    <col min="5122" max="5122" width="3.625" style="5" customWidth="1"/>
    <col min="5123" max="5133" width="9.625" style="5" customWidth="1"/>
    <col min="5134" max="5134" width="3.625" style="5" customWidth="1"/>
    <col min="5135" max="5377" width="9" style="5"/>
    <col min="5378" max="5378" width="3.625" style="5" customWidth="1"/>
    <col min="5379" max="5389" width="9.625" style="5" customWidth="1"/>
    <col min="5390" max="5390" width="3.625" style="5" customWidth="1"/>
    <col min="5391" max="5633" width="9" style="5"/>
    <col min="5634" max="5634" width="3.625" style="5" customWidth="1"/>
    <col min="5635" max="5645" width="9.625" style="5" customWidth="1"/>
    <col min="5646" max="5646" width="3.625" style="5" customWidth="1"/>
    <col min="5647" max="5889" width="9" style="5"/>
    <col min="5890" max="5890" width="3.625" style="5" customWidth="1"/>
    <col min="5891" max="5901" width="9.625" style="5" customWidth="1"/>
    <col min="5902" max="5902" width="3.625" style="5" customWidth="1"/>
    <col min="5903" max="6145" width="9" style="5"/>
    <col min="6146" max="6146" width="3.625" style="5" customWidth="1"/>
    <col min="6147" max="6157" width="9.625" style="5" customWidth="1"/>
    <col min="6158" max="6158" width="3.625" style="5" customWidth="1"/>
    <col min="6159" max="6401" width="9" style="5"/>
    <col min="6402" max="6402" width="3.625" style="5" customWidth="1"/>
    <col min="6403" max="6413" width="9.625" style="5" customWidth="1"/>
    <col min="6414" max="6414" width="3.625" style="5" customWidth="1"/>
    <col min="6415" max="6657" width="9" style="5"/>
    <col min="6658" max="6658" width="3.625" style="5" customWidth="1"/>
    <col min="6659" max="6669" width="9.625" style="5" customWidth="1"/>
    <col min="6670" max="6670" width="3.625" style="5" customWidth="1"/>
    <col min="6671" max="6913" width="9" style="5"/>
    <col min="6914" max="6914" width="3.625" style="5" customWidth="1"/>
    <col min="6915" max="6925" width="9.625" style="5" customWidth="1"/>
    <col min="6926" max="6926" width="3.625" style="5" customWidth="1"/>
    <col min="6927" max="7169" width="9" style="5"/>
    <col min="7170" max="7170" width="3.625" style="5" customWidth="1"/>
    <col min="7171" max="7181" width="9.625" style="5" customWidth="1"/>
    <col min="7182" max="7182" width="3.625" style="5" customWidth="1"/>
    <col min="7183" max="7425" width="9" style="5"/>
    <col min="7426" max="7426" width="3.625" style="5" customWidth="1"/>
    <col min="7427" max="7437" width="9.625" style="5" customWidth="1"/>
    <col min="7438" max="7438" width="3.625" style="5" customWidth="1"/>
    <col min="7439" max="7681" width="9" style="5"/>
    <col min="7682" max="7682" width="3.625" style="5" customWidth="1"/>
    <col min="7683" max="7693" width="9.625" style="5" customWidth="1"/>
    <col min="7694" max="7694" width="3.625" style="5" customWidth="1"/>
    <col min="7695" max="7937" width="9" style="5"/>
    <col min="7938" max="7938" width="3.625" style="5" customWidth="1"/>
    <col min="7939" max="7949" width="9.625" style="5" customWidth="1"/>
    <col min="7950" max="7950" width="3.625" style="5" customWidth="1"/>
    <col min="7951" max="8193" width="9" style="5"/>
    <col min="8194" max="8194" width="3.625" style="5" customWidth="1"/>
    <col min="8195" max="8205" width="9.625" style="5" customWidth="1"/>
    <col min="8206" max="8206" width="3.625" style="5" customWidth="1"/>
    <col min="8207" max="8449" width="9" style="5"/>
    <col min="8450" max="8450" width="3.625" style="5" customWidth="1"/>
    <col min="8451" max="8461" width="9.625" style="5" customWidth="1"/>
    <col min="8462" max="8462" width="3.625" style="5" customWidth="1"/>
    <col min="8463" max="8705" width="9" style="5"/>
    <col min="8706" max="8706" width="3.625" style="5" customWidth="1"/>
    <col min="8707" max="8717" width="9.625" style="5" customWidth="1"/>
    <col min="8718" max="8718" width="3.625" style="5" customWidth="1"/>
    <col min="8719" max="8961" width="9" style="5"/>
    <col min="8962" max="8962" width="3.625" style="5" customWidth="1"/>
    <col min="8963" max="8973" width="9.625" style="5" customWidth="1"/>
    <col min="8974" max="8974" width="3.625" style="5" customWidth="1"/>
    <col min="8975" max="9217" width="9" style="5"/>
    <col min="9218" max="9218" width="3.625" style="5" customWidth="1"/>
    <col min="9219" max="9229" width="9.625" style="5" customWidth="1"/>
    <col min="9230" max="9230" width="3.625" style="5" customWidth="1"/>
    <col min="9231" max="9473" width="9" style="5"/>
    <col min="9474" max="9474" width="3.625" style="5" customWidth="1"/>
    <col min="9475" max="9485" width="9.625" style="5" customWidth="1"/>
    <col min="9486" max="9486" width="3.625" style="5" customWidth="1"/>
    <col min="9487" max="9729" width="9" style="5"/>
    <col min="9730" max="9730" width="3.625" style="5" customWidth="1"/>
    <col min="9731" max="9741" width="9.625" style="5" customWidth="1"/>
    <col min="9742" max="9742" width="3.625" style="5" customWidth="1"/>
    <col min="9743" max="9985" width="9" style="5"/>
    <col min="9986" max="9986" width="3.625" style="5" customWidth="1"/>
    <col min="9987" max="9997" width="9.625" style="5" customWidth="1"/>
    <col min="9998" max="9998" width="3.625" style="5" customWidth="1"/>
    <col min="9999" max="10241" width="9" style="5"/>
    <col min="10242" max="10242" width="3.625" style="5" customWidth="1"/>
    <col min="10243" max="10253" width="9.625" style="5" customWidth="1"/>
    <col min="10254" max="10254" width="3.625" style="5" customWidth="1"/>
    <col min="10255" max="10497" width="9" style="5"/>
    <col min="10498" max="10498" width="3.625" style="5" customWidth="1"/>
    <col min="10499" max="10509" width="9.625" style="5" customWidth="1"/>
    <col min="10510" max="10510" width="3.625" style="5" customWidth="1"/>
    <col min="10511" max="10753" width="9" style="5"/>
    <col min="10754" max="10754" width="3.625" style="5" customWidth="1"/>
    <col min="10755" max="10765" width="9.625" style="5" customWidth="1"/>
    <col min="10766" max="10766" width="3.625" style="5" customWidth="1"/>
    <col min="10767" max="11009" width="9" style="5"/>
    <col min="11010" max="11010" width="3.625" style="5" customWidth="1"/>
    <col min="11011" max="11021" width="9.625" style="5" customWidth="1"/>
    <col min="11022" max="11022" width="3.625" style="5" customWidth="1"/>
    <col min="11023" max="11265" width="9" style="5"/>
    <col min="11266" max="11266" width="3.625" style="5" customWidth="1"/>
    <col min="11267" max="11277" width="9.625" style="5" customWidth="1"/>
    <col min="11278" max="11278" width="3.625" style="5" customWidth="1"/>
    <col min="11279" max="11521" width="9" style="5"/>
    <col min="11522" max="11522" width="3.625" style="5" customWidth="1"/>
    <col min="11523" max="11533" width="9.625" style="5" customWidth="1"/>
    <col min="11534" max="11534" width="3.625" style="5" customWidth="1"/>
    <col min="11535" max="11777" width="9" style="5"/>
    <col min="11778" max="11778" width="3.625" style="5" customWidth="1"/>
    <col min="11779" max="11789" width="9.625" style="5" customWidth="1"/>
    <col min="11790" max="11790" width="3.625" style="5" customWidth="1"/>
    <col min="11791" max="12033" width="9" style="5"/>
    <col min="12034" max="12034" width="3.625" style="5" customWidth="1"/>
    <col min="12035" max="12045" width="9.625" style="5" customWidth="1"/>
    <col min="12046" max="12046" width="3.625" style="5" customWidth="1"/>
    <col min="12047" max="12289" width="9" style="5"/>
    <col min="12290" max="12290" width="3.625" style="5" customWidth="1"/>
    <col min="12291" max="12301" width="9.625" style="5" customWidth="1"/>
    <col min="12302" max="12302" width="3.625" style="5" customWidth="1"/>
    <col min="12303" max="12545" width="9" style="5"/>
    <col min="12546" max="12546" width="3.625" style="5" customWidth="1"/>
    <col min="12547" max="12557" width="9.625" style="5" customWidth="1"/>
    <col min="12558" max="12558" width="3.625" style="5" customWidth="1"/>
    <col min="12559" max="12801" width="9" style="5"/>
    <col min="12802" max="12802" width="3.625" style="5" customWidth="1"/>
    <col min="12803" max="12813" width="9.625" style="5" customWidth="1"/>
    <col min="12814" max="12814" width="3.625" style="5" customWidth="1"/>
    <col min="12815" max="13057" width="9" style="5"/>
    <col min="13058" max="13058" width="3.625" style="5" customWidth="1"/>
    <col min="13059" max="13069" width="9.625" style="5" customWidth="1"/>
    <col min="13070" max="13070" width="3.625" style="5" customWidth="1"/>
    <col min="13071" max="13313" width="9" style="5"/>
    <col min="13314" max="13314" width="3.625" style="5" customWidth="1"/>
    <col min="13315" max="13325" width="9.625" style="5" customWidth="1"/>
    <col min="13326" max="13326" width="3.625" style="5" customWidth="1"/>
    <col min="13327" max="13569" width="9" style="5"/>
    <col min="13570" max="13570" width="3.625" style="5" customWidth="1"/>
    <col min="13571" max="13581" width="9.625" style="5" customWidth="1"/>
    <col min="13582" max="13582" width="3.625" style="5" customWidth="1"/>
    <col min="13583" max="13825" width="9" style="5"/>
    <col min="13826" max="13826" width="3.625" style="5" customWidth="1"/>
    <col min="13827" max="13837" width="9.625" style="5" customWidth="1"/>
    <col min="13838" max="13838" width="3.625" style="5" customWidth="1"/>
    <col min="13839" max="14081" width="9" style="5"/>
    <col min="14082" max="14082" width="3.625" style="5" customWidth="1"/>
    <col min="14083" max="14093" width="9.625" style="5" customWidth="1"/>
    <col min="14094" max="14094" width="3.625" style="5" customWidth="1"/>
    <col min="14095" max="14337" width="9" style="5"/>
    <col min="14338" max="14338" width="3.625" style="5" customWidth="1"/>
    <col min="14339" max="14349" width="9.625" style="5" customWidth="1"/>
    <col min="14350" max="14350" width="3.625" style="5" customWidth="1"/>
    <col min="14351" max="14593" width="9" style="5"/>
    <col min="14594" max="14594" width="3.625" style="5" customWidth="1"/>
    <col min="14595" max="14605" width="9.625" style="5" customWidth="1"/>
    <col min="14606" max="14606" width="3.625" style="5" customWidth="1"/>
    <col min="14607" max="14849" width="9" style="5"/>
    <col min="14850" max="14850" width="3.625" style="5" customWidth="1"/>
    <col min="14851" max="14861" width="9.625" style="5" customWidth="1"/>
    <col min="14862" max="14862" width="3.625" style="5" customWidth="1"/>
    <col min="14863" max="15105" width="9" style="5"/>
    <col min="15106" max="15106" width="3.625" style="5" customWidth="1"/>
    <col min="15107" max="15117" width="9.625" style="5" customWidth="1"/>
    <col min="15118" max="15118" width="3.625" style="5" customWidth="1"/>
    <col min="15119" max="15361" width="9" style="5"/>
    <col min="15362" max="15362" width="3.625" style="5" customWidth="1"/>
    <col min="15363" max="15373" width="9.625" style="5" customWidth="1"/>
    <col min="15374" max="15374" width="3.625" style="5" customWidth="1"/>
    <col min="15375" max="15617" width="9" style="5"/>
    <col min="15618" max="15618" width="3.625" style="5" customWidth="1"/>
    <col min="15619" max="15629" width="9.625" style="5" customWidth="1"/>
    <col min="15630" max="15630" width="3.625" style="5" customWidth="1"/>
    <col min="15631" max="15873" width="9" style="5"/>
    <col min="15874" max="15874" width="3.625" style="5" customWidth="1"/>
    <col min="15875" max="15885" width="9.625" style="5" customWidth="1"/>
    <col min="15886" max="15886" width="3.625" style="5" customWidth="1"/>
    <col min="15887" max="16129" width="9" style="5"/>
    <col min="16130" max="16130" width="3.625" style="5" customWidth="1"/>
    <col min="16131" max="16141" width="9.625" style="5" customWidth="1"/>
    <col min="16142" max="16142" width="3.625" style="5" customWidth="1"/>
    <col min="16143" max="16384" width="9" style="5"/>
  </cols>
  <sheetData>
    <row r="1" spans="1:14" ht="40.15" customHeight="1" x14ac:dyDescent="0.2">
      <c r="B1" s="35"/>
      <c r="C1" s="35"/>
      <c r="D1" s="35"/>
      <c r="F1" s="52" t="s">
        <v>1335</v>
      </c>
      <c r="G1" s="35"/>
      <c r="H1" s="35"/>
      <c r="I1" s="36"/>
      <c r="J1" s="36"/>
      <c r="K1" s="36"/>
      <c r="L1" s="36"/>
      <c r="M1" s="36"/>
      <c r="N1" s="36"/>
    </row>
    <row r="2" spans="1:14" ht="42.75" customHeight="1" x14ac:dyDescent="0.4">
      <c r="B2" s="37"/>
      <c r="C2" s="37"/>
      <c r="D2" s="37"/>
      <c r="F2" s="53" t="s">
        <v>1643</v>
      </c>
      <c r="G2" s="37"/>
      <c r="H2" s="37"/>
      <c r="I2" s="37"/>
      <c r="J2" s="37"/>
      <c r="K2" s="37"/>
      <c r="L2" s="37"/>
      <c r="M2" s="37"/>
      <c r="N2" s="37"/>
    </row>
    <row r="3" spans="1:14" ht="19.899999999999999" customHeight="1" x14ac:dyDescent="0.4">
      <c r="B3" s="38"/>
      <c r="C3" s="54"/>
      <c r="D3" s="54"/>
      <c r="E3" s="55"/>
      <c r="F3" s="56" t="s">
        <v>1644</v>
      </c>
      <c r="G3" s="54"/>
      <c r="H3" s="54"/>
      <c r="I3" s="54"/>
      <c r="J3" s="54"/>
      <c r="K3" s="54"/>
      <c r="L3" s="54"/>
      <c r="M3" s="54"/>
      <c r="N3" s="38"/>
    </row>
    <row r="4" spans="1:14" x14ac:dyDescent="0.4">
      <c r="B4" s="3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3.15" customHeight="1" x14ac:dyDescent="0.4">
      <c r="B5" s="39"/>
      <c r="C5" s="7"/>
      <c r="D5" s="7"/>
      <c r="E5" s="7"/>
      <c r="F5" s="7"/>
      <c r="G5" s="40"/>
      <c r="H5" s="40"/>
      <c r="I5" s="40"/>
      <c r="J5" s="40"/>
      <c r="K5" s="40"/>
      <c r="L5" s="40"/>
      <c r="M5" s="40"/>
      <c r="N5" s="7"/>
    </row>
    <row r="6" spans="1:14" ht="10.15" customHeight="1" x14ac:dyDescent="0.4">
      <c r="B6" s="3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30" customFormat="1" ht="19.899999999999999" customHeight="1" x14ac:dyDescent="0.4">
      <c r="B7" s="28"/>
      <c r="C7" s="32" t="s">
        <v>1331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7.9" customHeight="1" x14ac:dyDescent="0.4">
      <c r="A8" s="41" t="s">
        <v>1332</v>
      </c>
      <c r="B8" s="39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83.25" x14ac:dyDescent="0.4">
      <c r="A9" s="42" t="s">
        <v>1333</v>
      </c>
      <c r="B9" s="39" t="s">
        <v>3422</v>
      </c>
      <c r="C9" s="220" t="s">
        <v>3730</v>
      </c>
      <c r="D9" s="220"/>
      <c r="E9" s="220"/>
      <c r="F9" s="220"/>
      <c r="G9" s="220"/>
      <c r="H9" s="221" t="s">
        <v>3731</v>
      </c>
      <c r="I9" s="222"/>
      <c r="J9" s="223" t="s">
        <v>3732</v>
      </c>
      <c r="K9" s="224"/>
      <c r="L9" s="224" t="s">
        <v>1277</v>
      </c>
      <c r="M9" s="225"/>
      <c r="N9" s="7"/>
    </row>
    <row r="10" spans="1:14" ht="7.9" customHeight="1" x14ac:dyDescent="0.4">
      <c r="B10" s="3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30" customFormat="1" ht="19.899999999999999" customHeight="1" x14ac:dyDescent="0.4">
      <c r="B11" s="28"/>
      <c r="C11" s="32" t="s">
        <v>3734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ht="7.9" customHeight="1" x14ac:dyDescent="0.4">
      <c r="A12" s="41" t="s">
        <v>1332</v>
      </c>
      <c r="B12" s="3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83.25" x14ac:dyDescent="0.4">
      <c r="A13" s="42" t="s">
        <v>1333</v>
      </c>
      <c r="B13" s="39"/>
      <c r="C13" s="220" t="s">
        <v>1538</v>
      </c>
      <c r="D13" s="220"/>
      <c r="E13" s="220"/>
      <c r="F13" s="220"/>
      <c r="G13" s="220"/>
      <c r="H13" s="226" t="s">
        <v>3656</v>
      </c>
      <c r="I13" s="226"/>
      <c r="J13" s="227" t="s">
        <v>1374</v>
      </c>
      <c r="K13" s="227"/>
      <c r="L13" s="227" t="s">
        <v>1277</v>
      </c>
      <c r="M13" s="227"/>
      <c r="N13" s="7"/>
    </row>
    <row r="14" spans="1:14" ht="83.25" x14ac:dyDescent="0.4">
      <c r="A14" s="42"/>
      <c r="B14" s="39"/>
      <c r="C14" s="220" t="s">
        <v>228</v>
      </c>
      <c r="D14" s="220"/>
      <c r="E14" s="220"/>
      <c r="F14" s="220"/>
      <c r="G14" s="220"/>
      <c r="H14" s="226" t="s">
        <v>3661</v>
      </c>
      <c r="I14" s="226"/>
      <c r="J14" s="227" t="s">
        <v>156</v>
      </c>
      <c r="K14" s="227"/>
      <c r="L14" s="227" t="s">
        <v>1277</v>
      </c>
      <c r="M14" s="227"/>
      <c r="N14" s="7"/>
    </row>
    <row r="15" spans="1:14" ht="7.9" customHeight="1" x14ac:dyDescent="0.4">
      <c r="B15" s="3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s="30" customFormat="1" ht="19.899999999999999" customHeight="1" x14ac:dyDescent="0.4">
      <c r="B16" s="28"/>
      <c r="C16" s="32" t="s">
        <v>3737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7.9" customHeight="1" x14ac:dyDescent="0.4">
      <c r="A17" s="41" t="s">
        <v>1332</v>
      </c>
      <c r="B17" s="39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83.25" x14ac:dyDescent="0.4">
      <c r="A18" s="42" t="s">
        <v>1333</v>
      </c>
      <c r="B18" s="39"/>
      <c r="C18" s="220" t="s">
        <v>424</v>
      </c>
      <c r="D18" s="220"/>
      <c r="E18" s="220"/>
      <c r="F18" s="220"/>
      <c r="G18" s="220"/>
      <c r="H18" s="226" t="s">
        <v>3738</v>
      </c>
      <c r="I18" s="226"/>
      <c r="J18" s="227" t="s">
        <v>3739</v>
      </c>
      <c r="K18" s="227"/>
      <c r="L18" s="227" t="s">
        <v>1277</v>
      </c>
      <c r="M18" s="227"/>
      <c r="N18" s="7"/>
    </row>
    <row r="19" spans="1:14" ht="7.9" customHeight="1" x14ac:dyDescent="0.4">
      <c r="B19" s="39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s="30" customFormat="1" ht="19.899999999999999" customHeight="1" x14ac:dyDescent="0.4">
      <c r="B20" s="28"/>
      <c r="C20" s="32" t="s">
        <v>3736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7.9" customHeight="1" x14ac:dyDescent="0.4">
      <c r="A21" s="41" t="s">
        <v>1332</v>
      </c>
      <c r="B21" s="39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83.25" x14ac:dyDescent="0.4">
      <c r="A22" s="42" t="s">
        <v>1333</v>
      </c>
      <c r="B22" s="39"/>
      <c r="C22" s="220" t="s">
        <v>675</v>
      </c>
      <c r="D22" s="220"/>
      <c r="E22" s="220"/>
      <c r="F22" s="220"/>
      <c r="G22" s="220"/>
      <c r="H22" s="226" t="s">
        <v>3733</v>
      </c>
      <c r="I22" s="226"/>
      <c r="J22" s="227" t="s">
        <v>156</v>
      </c>
      <c r="K22" s="227"/>
      <c r="L22" s="227" t="s">
        <v>1277</v>
      </c>
      <c r="M22" s="227"/>
      <c r="N22" s="7"/>
    </row>
    <row r="23" spans="1:14" ht="7.9" customHeight="1" x14ac:dyDescent="0.4">
      <c r="B23" s="39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7.9" customHeight="1" x14ac:dyDescent="0.4">
      <c r="B24" s="3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s="30" customFormat="1" ht="19.899999999999999" customHeight="1" x14ac:dyDescent="0.4">
      <c r="B25" s="28"/>
      <c r="C25" s="32" t="s">
        <v>3735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7.9" customHeight="1" x14ac:dyDescent="0.4">
      <c r="A26" s="41" t="s">
        <v>1332</v>
      </c>
      <c r="B26" s="3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83.25" x14ac:dyDescent="0.4">
      <c r="A27" s="42" t="s">
        <v>1333</v>
      </c>
      <c r="B27" s="39"/>
      <c r="C27" s="220" t="s">
        <v>1538</v>
      </c>
      <c r="D27" s="220"/>
      <c r="E27" s="220"/>
      <c r="F27" s="220"/>
      <c r="G27" s="220"/>
      <c r="H27" s="226" t="s">
        <v>3656</v>
      </c>
      <c r="I27" s="226"/>
      <c r="J27" s="227" t="s">
        <v>1374</v>
      </c>
      <c r="K27" s="227"/>
      <c r="L27" s="227" t="s">
        <v>1277</v>
      </c>
      <c r="M27" s="227"/>
      <c r="N27" s="7"/>
    </row>
    <row r="28" spans="1:14" s="30" customFormat="1" ht="19.899999999999999" customHeight="1" x14ac:dyDescent="0.4">
      <c r="B28" s="28"/>
      <c r="C28" s="32" t="s">
        <v>1336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7.9" customHeight="1" x14ac:dyDescent="0.4">
      <c r="A29" s="41" t="s">
        <v>1332</v>
      </c>
      <c r="B29" s="39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83.25" x14ac:dyDescent="0.4">
      <c r="A30" s="42" t="s">
        <v>1333</v>
      </c>
      <c r="B30" s="39"/>
      <c r="C30" s="228" t="s">
        <v>3739</v>
      </c>
      <c r="D30" s="229"/>
      <c r="E30" s="229"/>
      <c r="F30" s="229"/>
      <c r="G30" s="229"/>
      <c r="H30" s="229"/>
      <c r="I30" s="230"/>
      <c r="J30" s="231" t="s">
        <v>3740</v>
      </c>
      <c r="K30" s="231"/>
      <c r="L30" s="231"/>
      <c r="M30" s="231"/>
      <c r="N30" s="7"/>
    </row>
    <row r="31" spans="1:14" x14ac:dyDescent="0.4">
      <c r="B31" s="39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x14ac:dyDescent="0.4">
      <c r="B32" s="39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</sheetData>
  <mergeCells count="20">
    <mergeCell ref="C30:I30"/>
    <mergeCell ref="J30:M30"/>
    <mergeCell ref="C18:G18"/>
    <mergeCell ref="H18:I18"/>
    <mergeCell ref="J18:M18"/>
    <mergeCell ref="C27:G27"/>
    <mergeCell ref="H27:I27"/>
    <mergeCell ref="J27:M27"/>
    <mergeCell ref="C14:G14"/>
    <mergeCell ref="H14:I14"/>
    <mergeCell ref="J14:M14"/>
    <mergeCell ref="C22:G22"/>
    <mergeCell ref="H22:I22"/>
    <mergeCell ref="J22:M22"/>
    <mergeCell ref="C9:G9"/>
    <mergeCell ref="H9:I9"/>
    <mergeCell ref="J9:M9"/>
    <mergeCell ref="C13:G13"/>
    <mergeCell ref="H13:I13"/>
    <mergeCell ref="J13:M13"/>
  </mergeCells>
  <phoneticPr fontId="1"/>
  <printOptions horizontalCentered="1" verticalCentered="1"/>
  <pageMargins left="0.27559055118110237" right="0.27559055118110237" top="0.39370078740157483" bottom="0.31496062992125984" header="0.31496062992125984" footer="0.31496062992125984"/>
  <pageSetup paperSize="12" orientation="portrait" horizontalDpi="4294967293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764BD-6204-4B40-BD19-362ADFD6F89D}">
  <sheetPr>
    <tabColor rgb="FF002060"/>
  </sheetPr>
  <dimension ref="A1:BS12"/>
  <sheetViews>
    <sheetView workbookViewId="0"/>
  </sheetViews>
  <sheetFormatPr defaultRowHeight="18.75" x14ac:dyDescent="0.4"/>
  <cols>
    <col min="1" max="1" width="8.75" style="102" customWidth="1"/>
    <col min="2" max="2" width="31.25" style="102" customWidth="1"/>
    <col min="3" max="3" width="9.5" style="102" bestFit="1" customWidth="1"/>
    <col min="4" max="4" width="16.125" style="102" bestFit="1" customWidth="1"/>
    <col min="5" max="5" width="6.5" style="102" bestFit="1" customWidth="1"/>
    <col min="6" max="6" width="5.5" style="102" hidden="1" customWidth="1"/>
    <col min="7" max="7" width="12.625" style="102" customWidth="1"/>
    <col min="8" max="8" width="19.375" style="102" hidden="1" customWidth="1"/>
    <col min="9" max="9" width="5.5" style="102" bestFit="1" customWidth="1"/>
    <col min="10" max="10" width="4.5" style="102" customWidth="1"/>
    <col min="11" max="11" width="21.625" style="102" hidden="1" customWidth="1"/>
    <col min="12" max="12" width="11.625" style="102" bestFit="1" customWidth="1"/>
    <col min="13" max="13" width="5.625" style="102" hidden="1" customWidth="1"/>
    <col min="14" max="14" width="6.5" style="102" bestFit="1" customWidth="1"/>
    <col min="15" max="15" width="5.5" style="102" customWidth="1"/>
    <col min="16" max="16" width="0" style="102" hidden="1" customWidth="1"/>
    <col min="17" max="17" width="11.625" style="102" customWidth="1"/>
    <col min="18" max="18" width="0" style="102" hidden="1" customWidth="1"/>
    <col min="19" max="19" width="5.5" style="102" bestFit="1" customWidth="1"/>
    <col min="20" max="20" width="4.5" style="102" bestFit="1" customWidth="1"/>
    <col min="21" max="21" width="11.625" bestFit="1" customWidth="1"/>
    <col min="22" max="22" width="5.5" bestFit="1" customWidth="1"/>
    <col min="23" max="23" width="4.5" bestFit="1" customWidth="1"/>
    <col min="24" max="24" width="11.625" bestFit="1" customWidth="1"/>
    <col min="25" max="25" width="5.5" bestFit="1" customWidth="1"/>
    <col min="26" max="26" width="4.5" bestFit="1" customWidth="1"/>
    <col min="27" max="27" width="11.625" bestFit="1" customWidth="1"/>
    <col min="28" max="28" width="5.5" bestFit="1" customWidth="1"/>
    <col min="29" max="29" width="4.5" bestFit="1" customWidth="1"/>
    <col min="30" max="30" width="11.625" bestFit="1" customWidth="1"/>
    <col min="31" max="31" width="5.5" bestFit="1" customWidth="1"/>
    <col min="32" max="32" width="4.5" bestFit="1" customWidth="1"/>
    <col min="33" max="33" width="11.625" bestFit="1" customWidth="1"/>
    <col min="34" max="34" width="5.5" bestFit="1" customWidth="1"/>
    <col min="35" max="35" width="4.5" bestFit="1" customWidth="1"/>
    <col min="36" max="36" width="11.625" bestFit="1" customWidth="1"/>
    <col min="37" max="37" width="5.5" bestFit="1" customWidth="1"/>
    <col min="38" max="38" width="4.5" bestFit="1" customWidth="1"/>
    <col min="39" max="39" width="11.625" bestFit="1" customWidth="1"/>
    <col min="40" max="40" width="5.5" bestFit="1" customWidth="1"/>
    <col min="41" max="41" width="4.5" bestFit="1" customWidth="1"/>
    <col min="42" max="42" width="11.625" bestFit="1" customWidth="1"/>
    <col min="43" max="43" width="5.5" bestFit="1" customWidth="1"/>
    <col min="44" max="44" width="4.5" bestFit="1" customWidth="1"/>
    <col min="45" max="45" width="11.625" bestFit="1" customWidth="1"/>
    <col min="46" max="46" width="5.5" bestFit="1" customWidth="1"/>
    <col min="47" max="47" width="4.5" bestFit="1" customWidth="1"/>
    <col min="48" max="48" width="11.625" bestFit="1" customWidth="1"/>
    <col min="49" max="49" width="5.5" bestFit="1" customWidth="1"/>
    <col min="50" max="50" width="4.5" bestFit="1" customWidth="1"/>
    <col min="51" max="51" width="11.625" bestFit="1" customWidth="1"/>
    <col min="52" max="52" width="5.5" bestFit="1" customWidth="1"/>
    <col min="53" max="53" width="4.5" bestFit="1" customWidth="1"/>
    <col min="54" max="54" width="11.625" bestFit="1" customWidth="1"/>
    <col min="55" max="55" width="5.5" bestFit="1" customWidth="1"/>
    <col min="56" max="56" width="4.5" bestFit="1" customWidth="1"/>
    <col min="57" max="57" width="11.625" bestFit="1" customWidth="1"/>
    <col min="58" max="58" width="5.5" bestFit="1" customWidth="1"/>
    <col min="59" max="59" width="4.5" bestFit="1" customWidth="1"/>
    <col min="60" max="60" width="11.625" bestFit="1" customWidth="1"/>
    <col min="61" max="61" width="5.25" bestFit="1" customWidth="1"/>
    <col min="62" max="62" width="4.5" bestFit="1" customWidth="1"/>
    <col min="63" max="63" width="11" bestFit="1" customWidth="1"/>
    <col min="64" max="64" width="5.25" bestFit="1" customWidth="1"/>
    <col min="65" max="65" width="4.5" bestFit="1" customWidth="1"/>
    <col min="66" max="66" width="11" bestFit="1" customWidth="1"/>
    <col min="67" max="67" width="5.25" bestFit="1" customWidth="1"/>
    <col min="68" max="68" width="4.5" bestFit="1" customWidth="1"/>
    <col min="69" max="69" width="11" bestFit="1" customWidth="1"/>
    <col min="70" max="70" width="5.25" bestFit="1" customWidth="1"/>
    <col min="71" max="71" width="4.5" bestFit="1" customWidth="1"/>
  </cols>
  <sheetData>
    <row r="1" spans="1:71" x14ac:dyDescent="0.4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</row>
    <row r="2" spans="1:71" ht="28.5" x14ac:dyDescent="0.4">
      <c r="A2" s="103" t="s">
        <v>4084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71" x14ac:dyDescent="0.4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71" x14ac:dyDescent="0.4">
      <c r="A4" s="165" t="s">
        <v>1157</v>
      </c>
      <c r="B4" s="166" t="s">
        <v>1160</v>
      </c>
      <c r="C4" s="166" t="s">
        <v>1163</v>
      </c>
      <c r="D4" s="166" t="s">
        <v>3974</v>
      </c>
      <c r="E4" s="166" t="s">
        <v>3975</v>
      </c>
      <c r="F4" s="166" t="s">
        <v>1164</v>
      </c>
      <c r="G4" s="259" t="s">
        <v>3976</v>
      </c>
      <c r="H4" s="259"/>
      <c r="I4" s="259"/>
      <c r="J4" s="259"/>
      <c r="K4" s="166"/>
      <c r="L4" s="259" t="s">
        <v>3977</v>
      </c>
      <c r="M4" s="259"/>
      <c r="N4" s="259"/>
      <c r="O4" s="259"/>
      <c r="P4" s="166"/>
      <c r="Q4" s="259" t="s">
        <v>3978</v>
      </c>
      <c r="R4" s="259"/>
      <c r="S4" s="259"/>
      <c r="T4" s="259"/>
      <c r="U4" s="259" t="s">
        <v>4085</v>
      </c>
      <c r="V4" s="259"/>
      <c r="W4" s="259"/>
      <c r="X4" s="259" t="s">
        <v>4086</v>
      </c>
      <c r="Y4" s="259"/>
      <c r="Z4" s="259"/>
      <c r="AA4" s="259" t="s">
        <v>4087</v>
      </c>
      <c r="AB4" s="259"/>
      <c r="AC4" s="259"/>
      <c r="AD4" s="259" t="s">
        <v>4088</v>
      </c>
      <c r="AE4" s="259"/>
      <c r="AF4" s="259"/>
      <c r="AG4" s="259" t="s">
        <v>4089</v>
      </c>
      <c r="AH4" s="259"/>
      <c r="AI4" s="259"/>
      <c r="AJ4" s="259" t="s">
        <v>4090</v>
      </c>
      <c r="AK4" s="259"/>
      <c r="AL4" s="259"/>
      <c r="AM4" s="259" t="s">
        <v>4091</v>
      </c>
      <c r="AN4" s="259"/>
      <c r="AO4" s="259"/>
      <c r="AP4" s="259" t="s">
        <v>4092</v>
      </c>
      <c r="AQ4" s="259"/>
      <c r="AR4" s="259"/>
      <c r="AS4" s="259" t="s">
        <v>4093</v>
      </c>
      <c r="AT4" s="259"/>
      <c r="AU4" s="259"/>
      <c r="AV4" s="259" t="s">
        <v>4094</v>
      </c>
      <c r="AW4" s="259"/>
      <c r="AX4" s="259"/>
      <c r="AY4" s="259" t="s">
        <v>4095</v>
      </c>
      <c r="AZ4" s="259"/>
      <c r="BA4" s="259"/>
      <c r="BB4" s="259" t="s">
        <v>4096</v>
      </c>
      <c r="BC4" s="259"/>
      <c r="BD4" s="259"/>
      <c r="BE4" s="259" t="s">
        <v>4097</v>
      </c>
      <c r="BF4" s="259"/>
      <c r="BG4" s="259"/>
      <c r="BH4" s="259" t="s">
        <v>4098</v>
      </c>
      <c r="BI4" s="259"/>
      <c r="BJ4" s="259"/>
      <c r="BK4" s="259" t="s">
        <v>4099</v>
      </c>
      <c r="BL4" s="259"/>
      <c r="BM4" s="259"/>
      <c r="BN4" s="259" t="s">
        <v>4100</v>
      </c>
      <c r="BO4" s="259"/>
      <c r="BP4" s="259"/>
      <c r="BQ4" s="259" t="s">
        <v>4101</v>
      </c>
      <c r="BR4" s="259"/>
      <c r="BS4" s="260"/>
    </row>
    <row r="5" spans="1:71" x14ac:dyDescent="0.4">
      <c r="A5" s="116" t="s">
        <v>4102</v>
      </c>
      <c r="B5" s="117" t="s">
        <v>1090</v>
      </c>
      <c r="C5" s="117" t="s">
        <v>1112</v>
      </c>
      <c r="D5" s="117" t="s">
        <v>1655</v>
      </c>
      <c r="E5" s="209">
        <v>5206</v>
      </c>
      <c r="F5" s="117" t="s">
        <v>531</v>
      </c>
      <c r="G5" s="117" t="s">
        <v>424</v>
      </c>
      <c r="H5" s="117" t="s">
        <v>425</v>
      </c>
      <c r="I5" s="117" t="s">
        <v>1900</v>
      </c>
      <c r="J5" s="117">
        <v>298</v>
      </c>
      <c r="K5" s="117" t="s">
        <v>550</v>
      </c>
      <c r="L5" s="117" t="s">
        <v>421</v>
      </c>
      <c r="M5" s="117" t="s">
        <v>422</v>
      </c>
      <c r="N5" s="117" t="s">
        <v>1989</v>
      </c>
      <c r="O5" s="117">
        <v>298</v>
      </c>
      <c r="P5" s="117" t="s">
        <v>558</v>
      </c>
      <c r="Q5" s="117" t="s">
        <v>418</v>
      </c>
      <c r="R5" s="117" t="s">
        <v>419</v>
      </c>
      <c r="S5" s="117" t="s">
        <v>1720</v>
      </c>
      <c r="T5" s="117">
        <v>298</v>
      </c>
      <c r="U5" s="117" t="s">
        <v>412</v>
      </c>
      <c r="V5" s="117" t="s">
        <v>11</v>
      </c>
      <c r="W5" s="117">
        <v>290</v>
      </c>
      <c r="X5" s="117" t="s">
        <v>1130</v>
      </c>
      <c r="Y5" s="117" t="s">
        <v>14</v>
      </c>
      <c r="Z5" s="117">
        <v>290</v>
      </c>
      <c r="AA5" s="117" t="s">
        <v>415</v>
      </c>
      <c r="AB5" s="117" t="s">
        <v>818</v>
      </c>
      <c r="AC5" s="117">
        <v>288</v>
      </c>
      <c r="AD5" s="117" t="s">
        <v>1108</v>
      </c>
      <c r="AE5" s="117" t="s">
        <v>18</v>
      </c>
      <c r="AF5" s="117">
        <v>288</v>
      </c>
      <c r="AG5" s="117" t="s">
        <v>405</v>
      </c>
      <c r="AH5" s="117" t="s">
        <v>14</v>
      </c>
      <c r="AI5" s="117">
        <v>284</v>
      </c>
      <c r="AJ5" s="117" t="s">
        <v>1111</v>
      </c>
      <c r="AK5" s="117" t="s">
        <v>5</v>
      </c>
      <c r="AL5" s="117">
        <v>282</v>
      </c>
      <c r="AM5" s="117" t="s">
        <v>1270</v>
      </c>
      <c r="AN5" s="117" t="s">
        <v>1993</v>
      </c>
      <c r="AO5" s="117">
        <v>278</v>
      </c>
      <c r="AP5" s="117" t="s">
        <v>1274</v>
      </c>
      <c r="AQ5" s="117" t="s">
        <v>1984</v>
      </c>
      <c r="AR5" s="117">
        <v>268</v>
      </c>
      <c r="AS5" s="117" t="s">
        <v>427</v>
      </c>
      <c r="AT5" s="117" t="s">
        <v>83</v>
      </c>
      <c r="AU5" s="117">
        <v>268</v>
      </c>
      <c r="AV5" s="117" t="s">
        <v>1124</v>
      </c>
      <c r="AW5" s="117" t="s">
        <v>1989</v>
      </c>
      <c r="AX5" s="117">
        <v>264</v>
      </c>
      <c r="AY5" s="117" t="s">
        <v>1275</v>
      </c>
      <c r="AZ5" s="117" t="s">
        <v>1984</v>
      </c>
      <c r="BA5" s="117">
        <v>234</v>
      </c>
      <c r="BB5" s="117" t="s">
        <v>1177</v>
      </c>
      <c r="BC5" s="117" t="s">
        <v>39</v>
      </c>
      <c r="BD5" s="117">
        <v>234</v>
      </c>
      <c r="BE5" s="117" t="s">
        <v>1276</v>
      </c>
      <c r="BF5" s="117" t="s">
        <v>1984</v>
      </c>
      <c r="BG5" s="117">
        <v>228</v>
      </c>
      <c r="BH5" s="117" t="s">
        <v>1202</v>
      </c>
      <c r="BI5" s="207" t="s">
        <v>45</v>
      </c>
      <c r="BJ5" s="207">
        <v>228</v>
      </c>
      <c r="BK5" s="207" t="s">
        <v>1168</v>
      </c>
      <c r="BL5" s="207" t="s">
        <v>39</v>
      </c>
      <c r="BM5" s="207">
        <v>204</v>
      </c>
      <c r="BN5" s="207" t="s">
        <v>1340</v>
      </c>
      <c r="BO5" s="207" t="s">
        <v>68</v>
      </c>
      <c r="BP5" s="207">
        <v>200</v>
      </c>
      <c r="BQ5" s="207" t="s">
        <v>2412</v>
      </c>
      <c r="BR5" s="207" t="s">
        <v>1989</v>
      </c>
      <c r="BS5" s="208">
        <v>184</v>
      </c>
    </row>
    <row r="6" spans="1:71" x14ac:dyDescent="0.4">
      <c r="A6" s="107" t="s">
        <v>3444</v>
      </c>
      <c r="B6" s="108" t="s">
        <v>156</v>
      </c>
      <c r="C6" s="108" t="s">
        <v>1113</v>
      </c>
      <c r="D6" s="108" t="s">
        <v>1652</v>
      </c>
      <c r="E6" s="210">
        <v>5174</v>
      </c>
      <c r="F6" s="108" t="s">
        <v>387</v>
      </c>
      <c r="G6" s="108" t="s">
        <v>242</v>
      </c>
      <c r="H6" s="108" t="s">
        <v>243</v>
      </c>
      <c r="I6" s="108" t="s">
        <v>1984</v>
      </c>
      <c r="J6" s="108">
        <v>300</v>
      </c>
      <c r="K6" s="108" t="s">
        <v>388</v>
      </c>
      <c r="L6" s="108" t="s">
        <v>228</v>
      </c>
      <c r="M6" s="108" t="s">
        <v>229</v>
      </c>
      <c r="N6" s="108" t="s">
        <v>250</v>
      </c>
      <c r="O6" s="108">
        <v>296</v>
      </c>
      <c r="P6" s="108" t="s">
        <v>386</v>
      </c>
      <c r="Q6" s="108" t="s">
        <v>246</v>
      </c>
      <c r="R6" s="108" t="s">
        <v>247</v>
      </c>
      <c r="S6" s="108" t="s">
        <v>518</v>
      </c>
      <c r="T6" s="108">
        <v>292</v>
      </c>
      <c r="U6" s="108" t="s">
        <v>231</v>
      </c>
      <c r="V6" s="108" t="s">
        <v>250</v>
      </c>
      <c r="W6" s="108">
        <v>292</v>
      </c>
      <c r="X6" s="108" t="s">
        <v>157</v>
      </c>
      <c r="Y6" s="108" t="s">
        <v>83</v>
      </c>
      <c r="Z6" s="108">
        <v>292</v>
      </c>
      <c r="AA6" s="108" t="s">
        <v>686</v>
      </c>
      <c r="AB6" s="108" t="s">
        <v>45</v>
      </c>
      <c r="AC6" s="108">
        <v>282</v>
      </c>
      <c r="AD6" s="108" t="s">
        <v>1173</v>
      </c>
      <c r="AE6" s="108" t="s">
        <v>18</v>
      </c>
      <c r="AF6" s="108">
        <v>278</v>
      </c>
      <c r="AG6" s="108" t="s">
        <v>177</v>
      </c>
      <c r="AH6" s="108" t="s">
        <v>14</v>
      </c>
      <c r="AI6" s="108">
        <v>268</v>
      </c>
      <c r="AJ6" s="108" t="s">
        <v>160</v>
      </c>
      <c r="AK6" s="108" t="s">
        <v>83</v>
      </c>
      <c r="AL6" s="108">
        <v>266</v>
      </c>
      <c r="AM6" s="108" t="s">
        <v>163</v>
      </c>
      <c r="AN6" s="108" t="s">
        <v>18</v>
      </c>
      <c r="AO6" s="108">
        <v>266</v>
      </c>
      <c r="AP6" s="108" t="s">
        <v>199</v>
      </c>
      <c r="AQ6" s="108" t="s">
        <v>1</v>
      </c>
      <c r="AR6" s="108">
        <v>258</v>
      </c>
      <c r="AS6" s="108" t="s">
        <v>1271</v>
      </c>
      <c r="AT6" s="108" t="s">
        <v>1984</v>
      </c>
      <c r="AU6" s="108">
        <v>256</v>
      </c>
      <c r="AV6" s="108" t="s">
        <v>1987</v>
      </c>
      <c r="AW6" s="108" t="s">
        <v>250</v>
      </c>
      <c r="AX6" s="108">
        <v>248</v>
      </c>
      <c r="AY6" s="108" t="s">
        <v>1262</v>
      </c>
      <c r="AZ6" s="108" t="s">
        <v>250</v>
      </c>
      <c r="BA6" s="108">
        <v>240</v>
      </c>
      <c r="BB6" s="108" t="s">
        <v>203</v>
      </c>
      <c r="BC6" s="108" t="s">
        <v>1</v>
      </c>
      <c r="BD6" s="108">
        <v>240</v>
      </c>
      <c r="BE6" s="108" t="s">
        <v>1492</v>
      </c>
      <c r="BF6" s="108" t="s">
        <v>5</v>
      </c>
      <c r="BG6" s="108">
        <v>236</v>
      </c>
      <c r="BH6" s="108" t="s">
        <v>212</v>
      </c>
      <c r="BI6" s="203" t="s">
        <v>5</v>
      </c>
      <c r="BJ6" s="203">
        <v>232</v>
      </c>
      <c r="BK6" s="203" t="s">
        <v>169</v>
      </c>
      <c r="BL6" s="203" t="s">
        <v>83</v>
      </c>
      <c r="BM6" s="203">
        <v>226</v>
      </c>
      <c r="BN6" s="203" t="s">
        <v>206</v>
      </c>
      <c r="BO6" s="203" t="s">
        <v>1</v>
      </c>
      <c r="BP6" s="203">
        <v>204</v>
      </c>
      <c r="BQ6" s="203" t="s">
        <v>215</v>
      </c>
      <c r="BR6" s="203" t="s">
        <v>5</v>
      </c>
      <c r="BS6" s="204">
        <v>202</v>
      </c>
    </row>
    <row r="7" spans="1:71" x14ac:dyDescent="0.4">
      <c r="A7" s="107" t="s">
        <v>3448</v>
      </c>
      <c r="B7" s="108" t="s">
        <v>590</v>
      </c>
      <c r="C7" s="108" t="s">
        <v>1114</v>
      </c>
      <c r="D7" s="108" t="s">
        <v>3964</v>
      </c>
      <c r="E7" s="210">
        <v>3848</v>
      </c>
      <c r="F7" s="108" t="s">
        <v>709</v>
      </c>
      <c r="G7" s="108" t="s">
        <v>629</v>
      </c>
      <c r="H7" s="108" t="s">
        <v>630</v>
      </c>
      <c r="I7" s="108" t="s">
        <v>365</v>
      </c>
      <c r="J7" s="108">
        <v>290</v>
      </c>
      <c r="K7" s="108" t="s">
        <v>710</v>
      </c>
      <c r="L7" s="108" t="s">
        <v>634</v>
      </c>
      <c r="M7" s="108" t="s">
        <v>635</v>
      </c>
      <c r="N7" s="108" t="s">
        <v>1720</v>
      </c>
      <c r="O7" s="108">
        <v>266</v>
      </c>
      <c r="P7" s="108" t="s">
        <v>662</v>
      </c>
      <c r="Q7" s="108" t="s">
        <v>616</v>
      </c>
      <c r="R7" s="108" t="s">
        <v>617</v>
      </c>
      <c r="S7" s="108" t="s">
        <v>11</v>
      </c>
      <c r="T7" s="108">
        <v>258</v>
      </c>
      <c r="U7" s="108" t="s">
        <v>596</v>
      </c>
      <c r="V7" s="108" t="s">
        <v>1</v>
      </c>
      <c r="W7" s="108">
        <v>250</v>
      </c>
      <c r="X7" s="108" t="s">
        <v>613</v>
      </c>
      <c r="Y7" s="108" t="s">
        <v>244</v>
      </c>
      <c r="Z7" s="108">
        <v>230</v>
      </c>
      <c r="AA7" s="108" t="s">
        <v>601</v>
      </c>
      <c r="AB7" s="108" t="s">
        <v>5</v>
      </c>
      <c r="AC7" s="108">
        <v>220</v>
      </c>
      <c r="AD7" s="108" t="s">
        <v>622</v>
      </c>
      <c r="AE7" s="108" t="s">
        <v>11</v>
      </c>
      <c r="AF7" s="108">
        <v>216</v>
      </c>
      <c r="AG7" s="108" t="s">
        <v>619</v>
      </c>
      <c r="AH7" s="108" t="s">
        <v>11</v>
      </c>
      <c r="AI7" s="108">
        <v>216</v>
      </c>
      <c r="AJ7" s="108" t="s">
        <v>607</v>
      </c>
      <c r="AK7" s="108" t="s">
        <v>5</v>
      </c>
      <c r="AL7" s="108">
        <v>206</v>
      </c>
      <c r="AM7" s="108" t="s">
        <v>604</v>
      </c>
      <c r="AN7" s="108" t="s">
        <v>5</v>
      </c>
      <c r="AO7" s="108">
        <v>186</v>
      </c>
      <c r="AP7" s="108" t="s">
        <v>1233</v>
      </c>
      <c r="AQ7" s="108" t="s">
        <v>14</v>
      </c>
      <c r="AR7" s="108">
        <v>186</v>
      </c>
      <c r="AS7" s="108" t="s">
        <v>591</v>
      </c>
      <c r="AT7" s="108" t="s">
        <v>45</v>
      </c>
      <c r="AU7" s="108">
        <v>178</v>
      </c>
      <c r="AV7" s="108" t="s">
        <v>1230</v>
      </c>
      <c r="AW7" s="108" t="s">
        <v>45</v>
      </c>
      <c r="AX7" s="108">
        <v>174</v>
      </c>
      <c r="AY7" s="108" t="s">
        <v>1134</v>
      </c>
      <c r="AZ7" s="108" t="s">
        <v>45</v>
      </c>
      <c r="BA7" s="108">
        <v>166</v>
      </c>
      <c r="BB7" s="108" t="s">
        <v>1251</v>
      </c>
      <c r="BC7" s="108" t="s">
        <v>14</v>
      </c>
      <c r="BD7" s="108">
        <v>158</v>
      </c>
      <c r="BE7" s="108" t="s">
        <v>1448</v>
      </c>
      <c r="BF7" s="108" t="s">
        <v>83</v>
      </c>
      <c r="BG7" s="108">
        <v>154</v>
      </c>
      <c r="BH7" s="108" t="s">
        <v>641</v>
      </c>
      <c r="BI7" s="203" t="s">
        <v>45</v>
      </c>
      <c r="BJ7" s="203">
        <v>144</v>
      </c>
      <c r="BK7" s="203" t="s">
        <v>1484</v>
      </c>
      <c r="BL7" s="203" t="s">
        <v>14</v>
      </c>
      <c r="BM7" s="203">
        <v>134</v>
      </c>
      <c r="BN7" s="203" t="s">
        <v>1133</v>
      </c>
      <c r="BO7" s="203" t="s">
        <v>45</v>
      </c>
      <c r="BP7" s="203">
        <v>128</v>
      </c>
      <c r="BQ7" s="203" t="s">
        <v>2680</v>
      </c>
      <c r="BR7" s="203" t="s">
        <v>39</v>
      </c>
      <c r="BS7" s="204">
        <v>88</v>
      </c>
    </row>
    <row r="8" spans="1:71" x14ac:dyDescent="0.4">
      <c r="A8" s="107" t="s">
        <v>3456</v>
      </c>
      <c r="B8" s="108" t="s">
        <v>1267</v>
      </c>
      <c r="C8" s="108" t="s">
        <v>1359</v>
      </c>
      <c r="D8" s="108" t="s">
        <v>1648</v>
      </c>
      <c r="E8" s="210">
        <v>3648</v>
      </c>
      <c r="F8" s="108" t="s">
        <v>47</v>
      </c>
      <c r="G8" s="108" t="s">
        <v>1375</v>
      </c>
      <c r="H8" s="108" t="s">
        <v>1716</v>
      </c>
      <c r="I8" s="108" t="s">
        <v>244</v>
      </c>
      <c r="J8" s="108">
        <v>288</v>
      </c>
      <c r="K8" s="108" t="s">
        <v>15</v>
      </c>
      <c r="L8" s="108" t="s">
        <v>1266</v>
      </c>
      <c r="M8" s="108" t="s">
        <v>1715</v>
      </c>
      <c r="N8" s="108" t="s">
        <v>51</v>
      </c>
      <c r="O8" s="108">
        <v>286</v>
      </c>
      <c r="P8" s="108" t="s">
        <v>22</v>
      </c>
      <c r="Q8" s="108" t="s">
        <v>1354</v>
      </c>
      <c r="R8" s="108" t="s">
        <v>1688</v>
      </c>
      <c r="S8" s="108" t="s">
        <v>83</v>
      </c>
      <c r="T8" s="108">
        <v>286</v>
      </c>
      <c r="U8" s="108" t="s">
        <v>1534</v>
      </c>
      <c r="V8" s="108" t="s">
        <v>14</v>
      </c>
      <c r="W8" s="108">
        <v>282</v>
      </c>
      <c r="X8" s="108" t="s">
        <v>1438</v>
      </c>
      <c r="Y8" s="108" t="s">
        <v>1718</v>
      </c>
      <c r="Z8" s="108">
        <v>250</v>
      </c>
      <c r="AA8" s="108" t="s">
        <v>1721</v>
      </c>
      <c r="AB8" s="108" t="s">
        <v>244</v>
      </c>
      <c r="AC8" s="108">
        <v>240</v>
      </c>
      <c r="AD8" s="108" t="s">
        <v>1437</v>
      </c>
      <c r="AE8" s="108" t="s">
        <v>1720</v>
      </c>
      <c r="AF8" s="108">
        <v>200</v>
      </c>
      <c r="AG8" s="108" t="s">
        <v>1445</v>
      </c>
      <c r="AH8" s="108" t="s">
        <v>18</v>
      </c>
      <c r="AI8" s="108">
        <v>176</v>
      </c>
      <c r="AJ8" s="108" t="s">
        <v>1348</v>
      </c>
      <c r="AK8" s="108" t="s">
        <v>136</v>
      </c>
      <c r="AL8" s="108">
        <v>170</v>
      </c>
      <c r="AM8" s="108" t="s">
        <v>1471</v>
      </c>
      <c r="AN8" s="108" t="s">
        <v>14</v>
      </c>
      <c r="AO8" s="108">
        <v>168</v>
      </c>
      <c r="AP8" s="108" t="s">
        <v>1402</v>
      </c>
      <c r="AQ8" s="108" t="s">
        <v>18</v>
      </c>
      <c r="AR8" s="108">
        <v>164</v>
      </c>
      <c r="AS8" s="108" t="s">
        <v>1495</v>
      </c>
      <c r="AT8" s="108" t="s">
        <v>5</v>
      </c>
      <c r="AU8" s="108">
        <v>162</v>
      </c>
      <c r="AV8" s="108" t="s">
        <v>1474</v>
      </c>
      <c r="AW8" s="108" t="s">
        <v>45</v>
      </c>
      <c r="AX8" s="108">
        <v>156</v>
      </c>
      <c r="AY8" s="108" t="s">
        <v>1499</v>
      </c>
      <c r="AZ8" s="108" t="s">
        <v>250</v>
      </c>
      <c r="BA8" s="108">
        <v>150</v>
      </c>
      <c r="BB8" s="108" t="s">
        <v>1485</v>
      </c>
      <c r="BC8" s="108" t="s">
        <v>14</v>
      </c>
      <c r="BD8" s="108">
        <v>136</v>
      </c>
      <c r="BE8" s="108" t="s">
        <v>1690</v>
      </c>
      <c r="BF8" s="108" t="s">
        <v>83</v>
      </c>
      <c r="BG8" s="108">
        <v>120</v>
      </c>
      <c r="BH8" s="108" t="s">
        <v>1703</v>
      </c>
      <c r="BI8" s="203" t="s">
        <v>14</v>
      </c>
      <c r="BJ8" s="203">
        <v>116</v>
      </c>
      <c r="BK8" s="203" t="s">
        <v>1686</v>
      </c>
      <c r="BL8" s="203" t="s">
        <v>18</v>
      </c>
      <c r="BM8" s="203">
        <v>104</v>
      </c>
      <c r="BN8" s="203" t="s">
        <v>1692</v>
      </c>
      <c r="BO8" s="203" t="s">
        <v>83</v>
      </c>
      <c r="BP8" s="203">
        <v>100</v>
      </c>
      <c r="BQ8" s="203" t="s">
        <v>1694</v>
      </c>
      <c r="BR8" s="203" t="s">
        <v>83</v>
      </c>
      <c r="BS8" s="204">
        <v>94</v>
      </c>
    </row>
    <row r="9" spans="1:71" x14ac:dyDescent="0.4">
      <c r="A9" s="107" t="s">
        <v>3461</v>
      </c>
      <c r="B9" s="108" t="s">
        <v>293</v>
      </c>
      <c r="C9" s="108" t="s">
        <v>1112</v>
      </c>
      <c r="D9" s="108" t="s">
        <v>1653</v>
      </c>
      <c r="E9" s="210">
        <v>3414</v>
      </c>
      <c r="F9" s="108" t="s">
        <v>469</v>
      </c>
      <c r="G9" s="108" t="s">
        <v>358</v>
      </c>
      <c r="H9" s="108" t="s">
        <v>359</v>
      </c>
      <c r="I9" s="108" t="s">
        <v>11</v>
      </c>
      <c r="J9" s="108">
        <v>268</v>
      </c>
      <c r="K9" s="108" t="s">
        <v>586</v>
      </c>
      <c r="L9" s="108" t="s">
        <v>307</v>
      </c>
      <c r="M9" s="108" t="s">
        <v>308</v>
      </c>
      <c r="N9" s="108" t="s">
        <v>5</v>
      </c>
      <c r="O9" s="108">
        <v>238</v>
      </c>
      <c r="P9" s="108" t="s">
        <v>499</v>
      </c>
      <c r="Q9" s="108" t="s">
        <v>1268</v>
      </c>
      <c r="R9" s="108" t="s">
        <v>2355</v>
      </c>
      <c r="S9" s="108" t="s">
        <v>518</v>
      </c>
      <c r="T9" s="108">
        <v>230</v>
      </c>
      <c r="U9" s="108" t="s">
        <v>1171</v>
      </c>
      <c r="V9" s="108" t="s">
        <v>18</v>
      </c>
      <c r="W9" s="108">
        <v>204</v>
      </c>
      <c r="X9" s="108" t="s">
        <v>1429</v>
      </c>
      <c r="Y9" s="108" t="s">
        <v>14</v>
      </c>
      <c r="Z9" s="108">
        <v>196</v>
      </c>
      <c r="AA9" s="108" t="s">
        <v>363</v>
      </c>
      <c r="AB9" s="108" t="s">
        <v>818</v>
      </c>
      <c r="AC9" s="108">
        <v>180</v>
      </c>
      <c r="AD9" s="108" t="s">
        <v>303</v>
      </c>
      <c r="AE9" s="108" t="s">
        <v>14</v>
      </c>
      <c r="AF9" s="108">
        <v>170</v>
      </c>
      <c r="AG9" s="108" t="s">
        <v>324</v>
      </c>
      <c r="AH9" s="108" t="s">
        <v>5</v>
      </c>
      <c r="AI9" s="108">
        <v>168</v>
      </c>
      <c r="AJ9" s="108" t="s">
        <v>334</v>
      </c>
      <c r="AK9" s="108" t="s">
        <v>1</v>
      </c>
      <c r="AL9" s="108">
        <v>160</v>
      </c>
      <c r="AM9" s="108" t="s">
        <v>314</v>
      </c>
      <c r="AN9" s="108" t="s">
        <v>5</v>
      </c>
      <c r="AO9" s="108">
        <v>158</v>
      </c>
      <c r="AP9" s="108" t="s">
        <v>1514</v>
      </c>
      <c r="AQ9" s="108" t="s">
        <v>900</v>
      </c>
      <c r="AR9" s="108">
        <v>156</v>
      </c>
      <c r="AS9" s="108" t="s">
        <v>296</v>
      </c>
      <c r="AT9" s="108" t="s">
        <v>45</v>
      </c>
      <c r="AU9" s="108">
        <v>156</v>
      </c>
      <c r="AV9" s="108" t="s">
        <v>582</v>
      </c>
      <c r="AW9" s="108" t="s">
        <v>971</v>
      </c>
      <c r="AX9" s="108">
        <v>150</v>
      </c>
      <c r="AY9" s="108" t="s">
        <v>327</v>
      </c>
      <c r="AZ9" s="108" t="s">
        <v>5</v>
      </c>
      <c r="BA9" s="108">
        <v>146</v>
      </c>
      <c r="BB9" s="108" t="s">
        <v>1217</v>
      </c>
      <c r="BC9" s="108" t="s">
        <v>45</v>
      </c>
      <c r="BD9" s="108">
        <v>144</v>
      </c>
      <c r="BE9" s="108" t="s">
        <v>1345</v>
      </c>
      <c r="BF9" s="108" t="s">
        <v>39</v>
      </c>
      <c r="BG9" s="108">
        <v>144</v>
      </c>
      <c r="BH9" s="108" t="s">
        <v>1227</v>
      </c>
      <c r="BI9" s="203" t="s">
        <v>83</v>
      </c>
      <c r="BJ9" s="203">
        <v>142</v>
      </c>
      <c r="BK9" s="203" t="s">
        <v>1343</v>
      </c>
      <c r="BL9" s="203" t="s">
        <v>39</v>
      </c>
      <c r="BM9" s="203">
        <v>136</v>
      </c>
      <c r="BN9" s="203" t="s">
        <v>1242</v>
      </c>
      <c r="BO9" s="203" t="s">
        <v>14</v>
      </c>
      <c r="BP9" s="203">
        <v>134</v>
      </c>
      <c r="BQ9" s="203" t="s">
        <v>1403</v>
      </c>
      <c r="BR9" s="203" t="s">
        <v>83</v>
      </c>
      <c r="BS9" s="204">
        <v>134</v>
      </c>
    </row>
    <row r="10" spans="1:71" x14ac:dyDescent="0.4">
      <c r="A10" s="107" t="s">
        <v>3467</v>
      </c>
      <c r="B10" s="108" t="s">
        <v>443</v>
      </c>
      <c r="C10" s="108" t="s">
        <v>1114</v>
      </c>
      <c r="D10" s="108" t="s">
        <v>1656</v>
      </c>
      <c r="E10" s="210">
        <v>2954</v>
      </c>
      <c r="F10" s="108" t="s">
        <v>766</v>
      </c>
      <c r="G10" s="108" t="s">
        <v>330</v>
      </c>
      <c r="H10" s="108" t="s">
        <v>331</v>
      </c>
      <c r="I10" s="108" t="s">
        <v>5</v>
      </c>
      <c r="J10" s="108">
        <v>290</v>
      </c>
      <c r="K10" s="108" t="s">
        <v>526</v>
      </c>
      <c r="L10" s="108" t="s">
        <v>474</v>
      </c>
      <c r="M10" s="108" t="s">
        <v>475</v>
      </c>
      <c r="N10" s="108" t="s">
        <v>39</v>
      </c>
      <c r="O10" s="108">
        <v>194</v>
      </c>
      <c r="P10" s="108" t="s">
        <v>780</v>
      </c>
      <c r="Q10" s="108" t="s">
        <v>450</v>
      </c>
      <c r="R10" s="108" t="s">
        <v>451</v>
      </c>
      <c r="S10" s="108" t="s">
        <v>14</v>
      </c>
      <c r="T10" s="108">
        <v>190</v>
      </c>
      <c r="U10" s="108" t="s">
        <v>444</v>
      </c>
      <c r="V10" s="108" t="s">
        <v>83</v>
      </c>
      <c r="W10" s="108">
        <v>186</v>
      </c>
      <c r="X10" s="108" t="s">
        <v>464</v>
      </c>
      <c r="Y10" s="108" t="s">
        <v>250</v>
      </c>
      <c r="Z10" s="108">
        <v>184</v>
      </c>
      <c r="AA10" s="108" t="s">
        <v>456</v>
      </c>
      <c r="AB10" s="108" t="s">
        <v>1</v>
      </c>
      <c r="AC10" s="108">
        <v>174</v>
      </c>
      <c r="AD10" s="108" t="s">
        <v>1195</v>
      </c>
      <c r="AE10" s="108" t="s">
        <v>39</v>
      </c>
      <c r="AF10" s="108">
        <v>170</v>
      </c>
      <c r="AG10" s="108" t="s">
        <v>461</v>
      </c>
      <c r="AH10" s="108" t="s">
        <v>250</v>
      </c>
      <c r="AI10" s="108">
        <v>162</v>
      </c>
      <c r="AJ10" s="108" t="s">
        <v>2470</v>
      </c>
      <c r="AK10" s="108" t="s">
        <v>14</v>
      </c>
      <c r="AL10" s="108">
        <v>156</v>
      </c>
      <c r="AM10" s="108" t="s">
        <v>447</v>
      </c>
      <c r="AN10" s="108" t="s">
        <v>83</v>
      </c>
      <c r="AO10" s="108">
        <v>148</v>
      </c>
      <c r="AP10" s="108" t="s">
        <v>1352</v>
      </c>
      <c r="AQ10" s="108" t="s">
        <v>39</v>
      </c>
      <c r="AR10" s="108">
        <v>148</v>
      </c>
      <c r="AS10" s="108" t="s">
        <v>1389</v>
      </c>
      <c r="AT10" s="108" t="s">
        <v>39</v>
      </c>
      <c r="AU10" s="108">
        <v>126</v>
      </c>
      <c r="AV10" s="108" t="s">
        <v>470</v>
      </c>
      <c r="AW10" s="108" t="s">
        <v>1989</v>
      </c>
      <c r="AX10" s="108">
        <v>124</v>
      </c>
      <c r="AY10" s="108" t="s">
        <v>1179</v>
      </c>
      <c r="AZ10" s="108" t="s">
        <v>18</v>
      </c>
      <c r="BA10" s="108">
        <v>116</v>
      </c>
      <c r="BB10" s="108" t="s">
        <v>1425</v>
      </c>
      <c r="BC10" s="108" t="s">
        <v>14</v>
      </c>
      <c r="BD10" s="108">
        <v>108</v>
      </c>
      <c r="BE10" s="108" t="s">
        <v>1190</v>
      </c>
      <c r="BF10" s="108" t="s">
        <v>68</v>
      </c>
      <c r="BG10" s="108">
        <v>104</v>
      </c>
      <c r="BH10" s="108" t="s">
        <v>467</v>
      </c>
      <c r="BI10" s="203" t="s">
        <v>1997</v>
      </c>
      <c r="BJ10" s="203">
        <v>102</v>
      </c>
      <c r="BK10" s="203" t="s">
        <v>2464</v>
      </c>
      <c r="BL10" s="203" t="s">
        <v>18</v>
      </c>
      <c r="BM10" s="203">
        <v>92</v>
      </c>
      <c r="BN10" s="203" t="s">
        <v>1185</v>
      </c>
      <c r="BO10" s="203" t="s">
        <v>136</v>
      </c>
      <c r="BP10" s="203">
        <v>92</v>
      </c>
      <c r="BQ10" s="203" t="s">
        <v>1486</v>
      </c>
      <c r="BR10" s="203" t="s">
        <v>14</v>
      </c>
      <c r="BS10" s="204">
        <v>88</v>
      </c>
    </row>
    <row r="11" spans="1:71" x14ac:dyDescent="0.4">
      <c r="A11" s="107" t="s">
        <v>3470</v>
      </c>
      <c r="B11" s="108" t="s">
        <v>860</v>
      </c>
      <c r="C11" s="108" t="s">
        <v>1127</v>
      </c>
      <c r="D11" s="108" t="s">
        <v>3969</v>
      </c>
      <c r="E11" s="210">
        <v>2922</v>
      </c>
      <c r="F11" s="108" t="s">
        <v>890</v>
      </c>
      <c r="G11" s="108" t="s">
        <v>864</v>
      </c>
      <c r="H11" s="108" t="s">
        <v>865</v>
      </c>
      <c r="I11" s="108" t="s">
        <v>45</v>
      </c>
      <c r="J11" s="108">
        <v>238</v>
      </c>
      <c r="K11" s="108" t="s">
        <v>889</v>
      </c>
      <c r="L11" s="108" t="s">
        <v>861</v>
      </c>
      <c r="M11" s="108" t="s">
        <v>862</v>
      </c>
      <c r="N11" s="108" t="s">
        <v>45</v>
      </c>
      <c r="O11" s="108">
        <v>236</v>
      </c>
      <c r="P11" s="108" t="s">
        <v>1288</v>
      </c>
      <c r="Q11" s="108" t="s">
        <v>1256</v>
      </c>
      <c r="R11" s="108" t="s">
        <v>3018</v>
      </c>
      <c r="S11" s="108" t="s">
        <v>5</v>
      </c>
      <c r="T11" s="108">
        <v>212</v>
      </c>
      <c r="U11" s="108" t="s">
        <v>1210</v>
      </c>
      <c r="V11" s="108" t="s">
        <v>45</v>
      </c>
      <c r="W11" s="108">
        <v>210</v>
      </c>
      <c r="X11" s="108" t="s">
        <v>1468</v>
      </c>
      <c r="Y11" s="108" t="s">
        <v>14</v>
      </c>
      <c r="Z11" s="108">
        <v>198</v>
      </c>
      <c r="AA11" s="108" t="s">
        <v>1554</v>
      </c>
      <c r="AB11" s="108" t="s">
        <v>136</v>
      </c>
      <c r="AC11" s="108">
        <v>190</v>
      </c>
      <c r="AD11" s="108" t="s">
        <v>1222</v>
      </c>
      <c r="AE11" s="108" t="s">
        <v>45</v>
      </c>
      <c r="AF11" s="108">
        <v>186</v>
      </c>
      <c r="AG11" s="108" t="s">
        <v>1238</v>
      </c>
      <c r="AH11" s="108" t="s">
        <v>14</v>
      </c>
      <c r="AI11" s="108">
        <v>168</v>
      </c>
      <c r="AJ11" s="108" t="s">
        <v>868</v>
      </c>
      <c r="AK11" s="108" t="s">
        <v>45</v>
      </c>
      <c r="AL11" s="108">
        <v>162</v>
      </c>
      <c r="AM11" s="108" t="s">
        <v>1475</v>
      </c>
      <c r="AN11" s="108" t="s">
        <v>45</v>
      </c>
      <c r="AO11" s="108">
        <v>154</v>
      </c>
      <c r="AP11" s="108" t="s">
        <v>3008</v>
      </c>
      <c r="AQ11" s="108" t="s">
        <v>45</v>
      </c>
      <c r="AR11" s="108">
        <v>152</v>
      </c>
      <c r="AS11" s="108" t="s">
        <v>1208</v>
      </c>
      <c r="AT11" s="108" t="s">
        <v>45</v>
      </c>
      <c r="AU11" s="108">
        <v>134</v>
      </c>
      <c r="AV11" s="108" t="s">
        <v>3011</v>
      </c>
      <c r="AW11" s="108" t="s">
        <v>45</v>
      </c>
      <c r="AX11" s="108">
        <v>128</v>
      </c>
      <c r="AY11" s="108" t="s">
        <v>1392</v>
      </c>
      <c r="AZ11" s="108" t="s">
        <v>39</v>
      </c>
      <c r="BA11" s="108">
        <v>120</v>
      </c>
      <c r="BB11" s="108" t="s">
        <v>3016</v>
      </c>
      <c r="BC11" s="108" t="s">
        <v>45</v>
      </c>
      <c r="BD11" s="108">
        <v>116</v>
      </c>
      <c r="BE11" s="108" t="s">
        <v>1458</v>
      </c>
      <c r="BF11" s="108" t="s">
        <v>18</v>
      </c>
      <c r="BG11" s="108">
        <v>110</v>
      </c>
      <c r="BH11" s="108" t="s">
        <v>3004</v>
      </c>
      <c r="BI11" s="203" t="s">
        <v>18</v>
      </c>
      <c r="BJ11" s="203">
        <v>98</v>
      </c>
      <c r="BK11" s="203" t="s">
        <v>2996</v>
      </c>
      <c r="BL11" s="203" t="s">
        <v>136</v>
      </c>
      <c r="BM11" s="203">
        <v>66</v>
      </c>
      <c r="BN11" s="203" t="s">
        <v>3000</v>
      </c>
      <c r="BO11" s="203" t="s">
        <v>476</v>
      </c>
      <c r="BP11" s="203">
        <v>44</v>
      </c>
      <c r="BQ11" s="203" t="s">
        <v>3013</v>
      </c>
      <c r="BR11" s="203" t="s">
        <v>45</v>
      </c>
      <c r="BS11" s="204">
        <v>0</v>
      </c>
    </row>
    <row r="12" spans="1:71" x14ac:dyDescent="0.4">
      <c r="A12" s="110" t="s">
        <v>3472</v>
      </c>
      <c r="B12" s="111" t="s">
        <v>1088</v>
      </c>
      <c r="C12" s="111" t="s">
        <v>1113</v>
      </c>
      <c r="D12" s="111" t="s">
        <v>3973</v>
      </c>
      <c r="E12" s="211">
        <v>1468</v>
      </c>
      <c r="F12" s="111" t="s">
        <v>342</v>
      </c>
      <c r="G12" s="111" t="s">
        <v>1455</v>
      </c>
      <c r="H12" s="111" t="s">
        <v>2270</v>
      </c>
      <c r="I12" s="111" t="s">
        <v>83</v>
      </c>
      <c r="J12" s="111">
        <v>114</v>
      </c>
      <c r="K12" s="111" t="s">
        <v>494</v>
      </c>
      <c r="L12" s="111" t="s">
        <v>1502</v>
      </c>
      <c r="M12" s="111" t="s">
        <v>2277</v>
      </c>
      <c r="N12" s="111" t="s">
        <v>5</v>
      </c>
      <c r="O12" s="111">
        <v>112</v>
      </c>
      <c r="P12" s="111" t="s">
        <v>294</v>
      </c>
      <c r="Q12" s="111" t="s">
        <v>1388</v>
      </c>
      <c r="R12" s="111" t="s">
        <v>2258</v>
      </c>
      <c r="S12" s="111" t="s">
        <v>39</v>
      </c>
      <c r="T12" s="111">
        <v>92</v>
      </c>
      <c r="U12" s="111" t="s">
        <v>2275</v>
      </c>
      <c r="V12" s="111" t="s">
        <v>14</v>
      </c>
      <c r="W12" s="111">
        <v>86</v>
      </c>
      <c r="X12" s="111" t="s">
        <v>1465</v>
      </c>
      <c r="Y12" s="111" t="s">
        <v>83</v>
      </c>
      <c r="Z12" s="111">
        <v>84</v>
      </c>
      <c r="AA12" s="111" t="s">
        <v>1537</v>
      </c>
      <c r="AB12" s="111" t="s">
        <v>45</v>
      </c>
      <c r="AC12" s="111">
        <v>82</v>
      </c>
      <c r="AD12" s="111" t="s">
        <v>1209</v>
      </c>
      <c r="AE12" s="111" t="s">
        <v>83</v>
      </c>
      <c r="AF12" s="111">
        <v>80</v>
      </c>
      <c r="AG12" s="111" t="s">
        <v>1174</v>
      </c>
      <c r="AH12" s="111" t="s">
        <v>68</v>
      </c>
      <c r="AI12" s="111">
        <v>76</v>
      </c>
      <c r="AJ12" s="111" t="s">
        <v>1536</v>
      </c>
      <c r="AK12" s="111" t="s">
        <v>45</v>
      </c>
      <c r="AL12" s="111">
        <v>74</v>
      </c>
      <c r="AM12" s="111" t="s">
        <v>2256</v>
      </c>
      <c r="AN12" s="111" t="s">
        <v>39</v>
      </c>
      <c r="AO12" s="111">
        <v>72</v>
      </c>
      <c r="AP12" s="111" t="s">
        <v>283</v>
      </c>
      <c r="AQ12" s="111" t="s">
        <v>14</v>
      </c>
      <c r="AR12" s="111">
        <v>70</v>
      </c>
      <c r="AS12" s="111" t="s">
        <v>1466</v>
      </c>
      <c r="AT12" s="111" t="s">
        <v>18</v>
      </c>
      <c r="AU12" s="111">
        <v>68</v>
      </c>
      <c r="AV12" s="111" t="s">
        <v>2265</v>
      </c>
      <c r="AW12" s="111" t="s">
        <v>18</v>
      </c>
      <c r="AX12" s="111">
        <v>62</v>
      </c>
      <c r="AY12" s="111" t="s">
        <v>2259</v>
      </c>
      <c r="AZ12" s="111" t="s">
        <v>39</v>
      </c>
      <c r="BA12" s="111">
        <v>58</v>
      </c>
      <c r="BB12" s="111" t="s">
        <v>2263</v>
      </c>
      <c r="BC12" s="111" t="s">
        <v>18</v>
      </c>
      <c r="BD12" s="111">
        <v>58</v>
      </c>
      <c r="BE12" s="111" t="s">
        <v>2252</v>
      </c>
      <c r="BF12" s="111" t="s">
        <v>68</v>
      </c>
      <c r="BG12" s="111">
        <v>58</v>
      </c>
      <c r="BH12" s="111" t="s">
        <v>2246</v>
      </c>
      <c r="BI12" s="205" t="s">
        <v>68</v>
      </c>
      <c r="BJ12" s="205">
        <v>56</v>
      </c>
      <c r="BK12" s="205" t="s">
        <v>2250</v>
      </c>
      <c r="BL12" s="205" t="s">
        <v>68</v>
      </c>
      <c r="BM12" s="205">
        <v>56</v>
      </c>
      <c r="BN12" s="205" t="s">
        <v>2254</v>
      </c>
      <c r="BO12" s="205" t="s">
        <v>68</v>
      </c>
      <c r="BP12" s="205">
        <v>56</v>
      </c>
      <c r="BQ12" s="205" t="s">
        <v>2241</v>
      </c>
      <c r="BR12" s="205" t="s">
        <v>476</v>
      </c>
      <c r="BS12" s="206">
        <v>54</v>
      </c>
    </row>
  </sheetData>
  <mergeCells count="20">
    <mergeCell ref="BN4:BP4"/>
    <mergeCell ref="BQ4:BS4"/>
    <mergeCell ref="U4:W4"/>
    <mergeCell ref="X4:Z4"/>
    <mergeCell ref="AA4:AC4"/>
    <mergeCell ref="AG4:AI4"/>
    <mergeCell ref="AJ4:AL4"/>
    <mergeCell ref="AM4:AO4"/>
    <mergeCell ref="AS4:AU4"/>
    <mergeCell ref="AV4:AX4"/>
    <mergeCell ref="BE4:BG4"/>
    <mergeCell ref="BH4:BJ4"/>
    <mergeCell ref="AP4:AR4"/>
    <mergeCell ref="BB4:BD4"/>
    <mergeCell ref="AY4:BA4"/>
    <mergeCell ref="AD4:AF4"/>
    <mergeCell ref="Q4:T4"/>
    <mergeCell ref="L4:O4"/>
    <mergeCell ref="G4:J4"/>
    <mergeCell ref="BK4:BM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DD248-2592-47F6-A6F8-6913D89EA088}">
  <sheetPr>
    <tabColor rgb="FF002060"/>
  </sheetPr>
  <dimension ref="A1:F1023"/>
  <sheetViews>
    <sheetView workbookViewId="0">
      <selection sqref="A1:XFD1048576"/>
    </sheetView>
  </sheetViews>
  <sheetFormatPr defaultRowHeight="18.75" x14ac:dyDescent="0.4"/>
  <cols>
    <col min="1" max="1" width="8" bestFit="1" customWidth="1"/>
    <col min="2" max="2" width="13" bestFit="1" customWidth="1"/>
    <col min="3" max="3" width="21.375" bestFit="1" customWidth="1"/>
    <col min="4" max="4" width="11" bestFit="1" customWidth="1"/>
    <col min="5" max="5" width="33.875" bestFit="1" customWidth="1"/>
    <col min="6" max="6" width="5.375" bestFit="1" customWidth="1"/>
  </cols>
  <sheetData>
    <row r="1" spans="1:6" x14ac:dyDescent="0.4">
      <c r="A1" t="s">
        <v>1101</v>
      </c>
      <c r="B1" t="s">
        <v>1401</v>
      </c>
      <c r="C1" t="s">
        <v>1666</v>
      </c>
      <c r="D1" t="s">
        <v>1359</v>
      </c>
      <c r="E1" t="s">
        <v>1667</v>
      </c>
      <c r="F1" t="s">
        <v>83</v>
      </c>
    </row>
    <row r="2" spans="1:6" x14ac:dyDescent="0.4">
      <c r="A2" t="s">
        <v>1668</v>
      </c>
      <c r="B2" t="s">
        <v>1544</v>
      </c>
      <c r="C2" t="s">
        <v>1669</v>
      </c>
      <c r="D2" t="s">
        <v>1359</v>
      </c>
      <c r="E2" t="s">
        <v>1667</v>
      </c>
      <c r="F2" t="s">
        <v>39</v>
      </c>
    </row>
    <row r="3" spans="1:6" x14ac:dyDescent="0.4">
      <c r="A3" t="s">
        <v>1670</v>
      </c>
      <c r="B3" t="s">
        <v>1671</v>
      </c>
      <c r="C3" t="s">
        <v>1672</v>
      </c>
      <c r="D3" t="s">
        <v>1359</v>
      </c>
      <c r="E3" t="s">
        <v>1667</v>
      </c>
      <c r="F3" t="s">
        <v>39</v>
      </c>
    </row>
    <row r="4" spans="1:6" x14ac:dyDescent="0.4">
      <c r="A4" t="s">
        <v>1673</v>
      </c>
      <c r="B4" t="s">
        <v>1674</v>
      </c>
      <c r="C4" t="s">
        <v>1675</v>
      </c>
      <c r="D4" t="s">
        <v>1359</v>
      </c>
      <c r="E4" t="s">
        <v>1667</v>
      </c>
      <c r="F4" t="s">
        <v>45</v>
      </c>
    </row>
    <row r="5" spans="1:6" x14ac:dyDescent="0.4">
      <c r="A5" t="s">
        <v>1676</v>
      </c>
      <c r="B5" t="s">
        <v>1677</v>
      </c>
      <c r="C5" t="s">
        <v>1678</v>
      </c>
      <c r="D5" t="s">
        <v>1359</v>
      </c>
      <c r="E5" t="s">
        <v>1667</v>
      </c>
      <c r="F5" t="s">
        <v>83</v>
      </c>
    </row>
    <row r="6" spans="1:6" x14ac:dyDescent="0.4">
      <c r="A6" t="s">
        <v>1080</v>
      </c>
      <c r="B6" t="s">
        <v>1348</v>
      </c>
      <c r="C6" t="s">
        <v>1679</v>
      </c>
      <c r="D6" t="s">
        <v>1359</v>
      </c>
      <c r="E6" t="s">
        <v>1267</v>
      </c>
      <c r="F6" t="s">
        <v>136</v>
      </c>
    </row>
    <row r="7" spans="1:6" x14ac:dyDescent="0.4">
      <c r="A7" t="s">
        <v>26</v>
      </c>
      <c r="B7" t="s">
        <v>1680</v>
      </c>
      <c r="C7" t="s">
        <v>1681</v>
      </c>
      <c r="D7" t="s">
        <v>1359</v>
      </c>
      <c r="E7" t="s">
        <v>1267</v>
      </c>
      <c r="F7" t="s">
        <v>68</v>
      </c>
    </row>
    <row r="8" spans="1:6" x14ac:dyDescent="0.4">
      <c r="A8" t="s">
        <v>28</v>
      </c>
      <c r="B8" t="s">
        <v>1682</v>
      </c>
      <c r="C8" t="s">
        <v>1683</v>
      </c>
      <c r="D8" t="s">
        <v>1359</v>
      </c>
      <c r="E8" t="s">
        <v>1267</v>
      </c>
      <c r="F8" t="s">
        <v>68</v>
      </c>
    </row>
    <row r="9" spans="1:6" x14ac:dyDescent="0.4">
      <c r="A9" t="s">
        <v>1100</v>
      </c>
      <c r="B9" t="s">
        <v>1445</v>
      </c>
      <c r="C9" t="s">
        <v>1684</v>
      </c>
      <c r="D9" t="s">
        <v>1359</v>
      </c>
      <c r="E9" t="s">
        <v>1267</v>
      </c>
      <c r="F9" t="s">
        <v>18</v>
      </c>
    </row>
    <row r="10" spans="1:6" x14ac:dyDescent="0.4">
      <c r="A10" t="s">
        <v>31</v>
      </c>
      <c r="B10" t="s">
        <v>1402</v>
      </c>
      <c r="C10" t="s">
        <v>1685</v>
      </c>
      <c r="D10" t="s">
        <v>1359</v>
      </c>
      <c r="E10" t="s">
        <v>1267</v>
      </c>
      <c r="F10" t="s">
        <v>18</v>
      </c>
    </row>
    <row r="11" spans="1:6" x14ac:dyDescent="0.4">
      <c r="A11" t="s">
        <v>36</v>
      </c>
      <c r="B11" t="s">
        <v>1686</v>
      </c>
      <c r="C11" t="s">
        <v>1687</v>
      </c>
      <c r="D11" t="s">
        <v>1359</v>
      </c>
      <c r="E11" t="s">
        <v>1267</v>
      </c>
      <c r="F11" t="s">
        <v>18</v>
      </c>
    </row>
    <row r="12" spans="1:6" x14ac:dyDescent="0.4">
      <c r="A12" t="s">
        <v>22</v>
      </c>
      <c r="B12" t="s">
        <v>1354</v>
      </c>
      <c r="C12" t="s">
        <v>1688</v>
      </c>
      <c r="D12" t="s">
        <v>1359</v>
      </c>
      <c r="E12" t="s">
        <v>1267</v>
      </c>
      <c r="F12" t="s">
        <v>83</v>
      </c>
    </row>
    <row r="13" spans="1:6" x14ac:dyDescent="0.4">
      <c r="A13" t="s">
        <v>23</v>
      </c>
      <c r="B13" t="s">
        <v>1474</v>
      </c>
      <c r="C13" t="s">
        <v>1689</v>
      </c>
      <c r="D13" t="s">
        <v>1359</v>
      </c>
      <c r="E13" t="s">
        <v>1267</v>
      </c>
      <c r="F13" t="s">
        <v>45</v>
      </c>
    </row>
    <row r="14" spans="1:6" x14ac:dyDescent="0.4">
      <c r="A14" t="s">
        <v>44</v>
      </c>
      <c r="B14" t="s">
        <v>1690</v>
      </c>
      <c r="C14" t="s">
        <v>1691</v>
      </c>
      <c r="D14" t="s">
        <v>1359</v>
      </c>
      <c r="E14" t="s">
        <v>1267</v>
      </c>
      <c r="F14" t="s">
        <v>83</v>
      </c>
    </row>
    <row r="15" spans="1:6" x14ac:dyDescent="0.4">
      <c r="A15" t="s">
        <v>53</v>
      </c>
      <c r="B15" t="s">
        <v>1692</v>
      </c>
      <c r="C15" t="s">
        <v>1693</v>
      </c>
      <c r="D15" t="s">
        <v>1359</v>
      </c>
      <c r="E15" t="s">
        <v>1267</v>
      </c>
      <c r="F15" t="s">
        <v>83</v>
      </c>
    </row>
    <row r="16" spans="1:6" x14ac:dyDescent="0.4">
      <c r="A16" t="s">
        <v>54</v>
      </c>
      <c r="B16" t="s">
        <v>1694</v>
      </c>
      <c r="C16" t="s">
        <v>1695</v>
      </c>
      <c r="D16" t="s">
        <v>1359</v>
      </c>
      <c r="E16" t="s">
        <v>1267</v>
      </c>
      <c r="F16" t="s">
        <v>83</v>
      </c>
    </row>
    <row r="17" spans="1:6" x14ac:dyDescent="0.4">
      <c r="A17" t="s">
        <v>1102</v>
      </c>
      <c r="B17" t="s">
        <v>1696</v>
      </c>
      <c r="C17" t="s">
        <v>1697</v>
      </c>
      <c r="D17" t="s">
        <v>1359</v>
      </c>
      <c r="E17" t="s">
        <v>1698</v>
      </c>
      <c r="F17" t="s">
        <v>14</v>
      </c>
    </row>
    <row r="18" spans="1:6" x14ac:dyDescent="0.4">
      <c r="A18" t="s">
        <v>2</v>
      </c>
      <c r="B18" t="s">
        <v>1534</v>
      </c>
      <c r="C18" t="s">
        <v>1699</v>
      </c>
      <c r="D18" t="s">
        <v>1359</v>
      </c>
      <c r="E18" t="s">
        <v>1267</v>
      </c>
      <c r="F18" t="s">
        <v>14</v>
      </c>
    </row>
    <row r="19" spans="1:6" x14ac:dyDescent="0.4">
      <c r="A19" t="s">
        <v>6</v>
      </c>
      <c r="B19" t="s">
        <v>1495</v>
      </c>
      <c r="C19" t="s">
        <v>1700</v>
      </c>
      <c r="D19" t="s">
        <v>1359</v>
      </c>
      <c r="E19" t="s">
        <v>1267</v>
      </c>
      <c r="F19" t="s">
        <v>5</v>
      </c>
    </row>
    <row r="20" spans="1:6" x14ac:dyDescent="0.4">
      <c r="A20" t="s">
        <v>12</v>
      </c>
      <c r="B20" t="s">
        <v>1471</v>
      </c>
      <c r="C20" t="s">
        <v>1701</v>
      </c>
      <c r="D20" t="s">
        <v>1359</v>
      </c>
      <c r="E20" t="s">
        <v>1267</v>
      </c>
      <c r="F20" t="s">
        <v>14</v>
      </c>
    </row>
    <row r="21" spans="1:6" x14ac:dyDescent="0.4">
      <c r="A21" t="s">
        <v>32</v>
      </c>
      <c r="B21" t="s">
        <v>1485</v>
      </c>
      <c r="C21" t="s">
        <v>1702</v>
      </c>
      <c r="D21" t="s">
        <v>1359</v>
      </c>
      <c r="E21" t="s">
        <v>1267</v>
      </c>
      <c r="F21" t="s">
        <v>14</v>
      </c>
    </row>
    <row r="22" spans="1:6" x14ac:dyDescent="0.4">
      <c r="A22" t="s">
        <v>34</v>
      </c>
      <c r="B22" t="s">
        <v>1703</v>
      </c>
      <c r="C22" t="s">
        <v>1704</v>
      </c>
      <c r="D22" t="s">
        <v>1359</v>
      </c>
      <c r="E22" t="s">
        <v>1267</v>
      </c>
      <c r="F22" t="s">
        <v>14</v>
      </c>
    </row>
    <row r="23" spans="1:6" x14ac:dyDescent="0.4">
      <c r="A23" t="s">
        <v>35</v>
      </c>
      <c r="B23" t="s">
        <v>1705</v>
      </c>
      <c r="C23" t="s">
        <v>1706</v>
      </c>
      <c r="D23" t="s">
        <v>1359</v>
      </c>
      <c r="E23" t="s">
        <v>1707</v>
      </c>
      <c r="F23" t="s">
        <v>1</v>
      </c>
    </row>
    <row r="24" spans="1:6" x14ac:dyDescent="0.4">
      <c r="A24" t="s">
        <v>46</v>
      </c>
      <c r="B24" t="s">
        <v>1708</v>
      </c>
      <c r="C24" t="s">
        <v>1709</v>
      </c>
      <c r="D24" t="s">
        <v>1359</v>
      </c>
      <c r="E24" t="s">
        <v>1707</v>
      </c>
      <c r="F24" t="s">
        <v>5</v>
      </c>
    </row>
    <row r="25" spans="1:6" x14ac:dyDescent="0.4">
      <c r="A25" t="s">
        <v>59</v>
      </c>
      <c r="B25" t="s">
        <v>1710</v>
      </c>
      <c r="C25" t="s">
        <v>1711</v>
      </c>
      <c r="D25" t="s">
        <v>1359</v>
      </c>
      <c r="E25" t="s">
        <v>1707</v>
      </c>
      <c r="F25" t="s">
        <v>14</v>
      </c>
    </row>
    <row r="26" spans="1:6" x14ac:dyDescent="0.4">
      <c r="A26" t="s">
        <v>60</v>
      </c>
      <c r="B26" t="s">
        <v>1712</v>
      </c>
      <c r="C26" t="s">
        <v>1713</v>
      </c>
      <c r="D26" t="s">
        <v>1359</v>
      </c>
      <c r="E26" t="s">
        <v>1707</v>
      </c>
      <c r="F26" t="s">
        <v>14</v>
      </c>
    </row>
    <row r="27" spans="1:6" x14ac:dyDescent="0.4">
      <c r="A27" t="s">
        <v>1103</v>
      </c>
      <c r="B27" t="s">
        <v>1538</v>
      </c>
      <c r="C27" t="s">
        <v>1714</v>
      </c>
      <c r="D27" t="s">
        <v>1359</v>
      </c>
      <c r="E27" t="s">
        <v>1374</v>
      </c>
      <c r="F27" t="s">
        <v>818</v>
      </c>
    </row>
    <row r="28" spans="1:6" x14ac:dyDescent="0.4">
      <c r="A28" t="s">
        <v>15</v>
      </c>
      <c r="B28" t="s">
        <v>1266</v>
      </c>
      <c r="C28" t="s">
        <v>1715</v>
      </c>
      <c r="D28" t="s">
        <v>1359</v>
      </c>
      <c r="E28" t="s">
        <v>1267</v>
      </c>
      <c r="F28" t="s">
        <v>51</v>
      </c>
    </row>
    <row r="29" spans="1:6" x14ac:dyDescent="0.4">
      <c r="A29" t="s">
        <v>47</v>
      </c>
      <c r="B29" t="s">
        <v>1375</v>
      </c>
      <c r="C29" t="s">
        <v>1716</v>
      </c>
      <c r="D29" t="s">
        <v>1359</v>
      </c>
      <c r="E29" t="s">
        <v>1267</v>
      </c>
      <c r="F29" t="s">
        <v>244</v>
      </c>
    </row>
    <row r="30" spans="1:6" x14ac:dyDescent="0.4">
      <c r="A30" t="s">
        <v>61</v>
      </c>
      <c r="B30" t="s">
        <v>1438</v>
      </c>
      <c r="C30" t="s">
        <v>1717</v>
      </c>
      <c r="D30" t="s">
        <v>1359</v>
      </c>
      <c r="E30" t="s">
        <v>1267</v>
      </c>
      <c r="F30" t="s">
        <v>1718</v>
      </c>
    </row>
    <row r="31" spans="1:6" x14ac:dyDescent="0.4">
      <c r="A31" t="s">
        <v>76</v>
      </c>
      <c r="B31" t="s">
        <v>1437</v>
      </c>
      <c r="C31" t="s">
        <v>1719</v>
      </c>
      <c r="D31" t="s">
        <v>1359</v>
      </c>
      <c r="E31" t="s">
        <v>1267</v>
      </c>
      <c r="F31" t="s">
        <v>1720</v>
      </c>
    </row>
    <row r="32" spans="1:6" x14ac:dyDescent="0.4">
      <c r="A32" t="s">
        <v>77</v>
      </c>
      <c r="B32" t="s">
        <v>1721</v>
      </c>
      <c r="C32" t="s">
        <v>1722</v>
      </c>
      <c r="D32" t="s">
        <v>1359</v>
      </c>
      <c r="E32" t="s">
        <v>1267</v>
      </c>
      <c r="F32" t="s">
        <v>244</v>
      </c>
    </row>
    <row r="33" spans="1:6" x14ac:dyDescent="0.4">
      <c r="A33" t="s">
        <v>78</v>
      </c>
      <c r="B33" t="s">
        <v>1499</v>
      </c>
      <c r="C33" t="s">
        <v>1723</v>
      </c>
      <c r="D33" t="s">
        <v>1359</v>
      </c>
      <c r="E33" t="s">
        <v>1267</v>
      </c>
      <c r="F33" t="s">
        <v>250</v>
      </c>
    </row>
    <row r="34" spans="1:6" x14ac:dyDescent="0.4">
      <c r="A34" t="s">
        <v>109</v>
      </c>
      <c r="B34" t="s">
        <v>1724</v>
      </c>
      <c r="C34" t="s">
        <v>1725</v>
      </c>
      <c r="D34" t="s">
        <v>1359</v>
      </c>
      <c r="E34" t="s">
        <v>1726</v>
      </c>
      <c r="F34" t="s">
        <v>570</v>
      </c>
    </row>
    <row r="35" spans="1:6" x14ac:dyDescent="0.4">
      <c r="A35" t="s">
        <v>1727</v>
      </c>
      <c r="B35" t="s">
        <v>1728</v>
      </c>
      <c r="C35" t="s">
        <v>1729</v>
      </c>
      <c r="D35" t="s">
        <v>1359</v>
      </c>
      <c r="E35" t="s">
        <v>1707</v>
      </c>
      <c r="F35" t="s">
        <v>18</v>
      </c>
    </row>
    <row r="36" spans="1:6" x14ac:dyDescent="0.4">
      <c r="A36" t="s">
        <v>1730</v>
      </c>
      <c r="B36" t="s">
        <v>1731</v>
      </c>
      <c r="C36" t="s">
        <v>1732</v>
      </c>
      <c r="D36" t="s">
        <v>1359</v>
      </c>
      <c r="E36" t="s">
        <v>1698</v>
      </c>
      <c r="F36" t="s">
        <v>83</v>
      </c>
    </row>
    <row r="37" spans="1:6" x14ac:dyDescent="0.4">
      <c r="A37" t="s">
        <v>1733</v>
      </c>
      <c r="B37" t="s">
        <v>1734</v>
      </c>
      <c r="C37" t="s">
        <v>1735</v>
      </c>
      <c r="D37" t="s">
        <v>1359</v>
      </c>
      <c r="E37" t="s">
        <v>1707</v>
      </c>
      <c r="F37" t="s">
        <v>45</v>
      </c>
    </row>
    <row r="38" spans="1:6" x14ac:dyDescent="0.4">
      <c r="A38" t="s">
        <v>40</v>
      </c>
      <c r="B38" t="s">
        <v>1736</v>
      </c>
      <c r="C38" t="s">
        <v>1737</v>
      </c>
      <c r="D38" t="s">
        <v>1366</v>
      </c>
      <c r="E38" t="s">
        <v>13</v>
      </c>
      <c r="F38" t="s">
        <v>18</v>
      </c>
    </row>
    <row r="39" spans="1:6" x14ac:dyDescent="0.4">
      <c r="A39" t="s">
        <v>55</v>
      </c>
      <c r="B39" t="s">
        <v>1417</v>
      </c>
      <c r="C39" t="s">
        <v>1738</v>
      </c>
      <c r="D39" t="s">
        <v>1366</v>
      </c>
      <c r="E39" t="s">
        <v>1362</v>
      </c>
      <c r="F39" t="s">
        <v>45</v>
      </c>
    </row>
    <row r="40" spans="1:6" x14ac:dyDescent="0.4">
      <c r="A40" t="s">
        <v>56</v>
      </c>
      <c r="B40" t="s">
        <v>1739</v>
      </c>
      <c r="C40" t="s">
        <v>1740</v>
      </c>
      <c r="D40" t="s">
        <v>1366</v>
      </c>
      <c r="E40" t="s">
        <v>1741</v>
      </c>
      <c r="F40" t="s">
        <v>83</v>
      </c>
    </row>
    <row r="41" spans="1:6" x14ac:dyDescent="0.4">
      <c r="A41" t="s">
        <v>57</v>
      </c>
      <c r="B41" t="s">
        <v>1742</v>
      </c>
      <c r="C41" t="s">
        <v>1743</v>
      </c>
      <c r="D41" t="s">
        <v>1366</v>
      </c>
      <c r="E41" t="s">
        <v>13</v>
      </c>
      <c r="F41" t="s">
        <v>83</v>
      </c>
    </row>
    <row r="42" spans="1:6" x14ac:dyDescent="0.4">
      <c r="A42" t="s">
        <v>82</v>
      </c>
      <c r="B42" t="s">
        <v>1744</v>
      </c>
      <c r="C42" t="s">
        <v>1745</v>
      </c>
      <c r="D42" t="s">
        <v>1366</v>
      </c>
      <c r="E42" t="s">
        <v>13</v>
      </c>
      <c r="F42" t="s">
        <v>83</v>
      </c>
    </row>
    <row r="43" spans="1:6" x14ac:dyDescent="0.4">
      <c r="A43" t="s">
        <v>84</v>
      </c>
      <c r="B43" t="s">
        <v>1746</v>
      </c>
      <c r="C43" t="s">
        <v>1747</v>
      </c>
      <c r="D43" t="s">
        <v>1366</v>
      </c>
      <c r="E43" t="s">
        <v>13</v>
      </c>
      <c r="F43" t="s">
        <v>45</v>
      </c>
    </row>
    <row r="44" spans="1:6" x14ac:dyDescent="0.4">
      <c r="A44" t="s">
        <v>101</v>
      </c>
      <c r="B44" t="s">
        <v>1430</v>
      </c>
      <c r="C44" t="s">
        <v>1748</v>
      </c>
      <c r="D44" t="s">
        <v>1366</v>
      </c>
      <c r="E44" t="s">
        <v>13</v>
      </c>
      <c r="F44" t="s">
        <v>45</v>
      </c>
    </row>
    <row r="45" spans="1:6" x14ac:dyDescent="0.4">
      <c r="A45" t="s">
        <v>110</v>
      </c>
      <c r="B45" t="s">
        <v>1364</v>
      </c>
      <c r="C45" t="s">
        <v>1749</v>
      </c>
      <c r="D45" t="s">
        <v>1366</v>
      </c>
      <c r="E45" t="s">
        <v>13</v>
      </c>
      <c r="F45" t="s">
        <v>45</v>
      </c>
    </row>
    <row r="46" spans="1:6" x14ac:dyDescent="0.4">
      <c r="A46" t="s">
        <v>63</v>
      </c>
      <c r="B46" t="s">
        <v>1363</v>
      </c>
      <c r="C46" t="s">
        <v>1750</v>
      </c>
      <c r="D46" t="s">
        <v>1366</v>
      </c>
      <c r="E46" t="s">
        <v>1362</v>
      </c>
      <c r="F46" t="s">
        <v>14</v>
      </c>
    </row>
    <row r="47" spans="1:6" x14ac:dyDescent="0.4">
      <c r="A47" t="s">
        <v>69</v>
      </c>
      <c r="B47" t="s">
        <v>1361</v>
      </c>
      <c r="C47" t="s">
        <v>1751</v>
      </c>
      <c r="D47" t="s">
        <v>1366</v>
      </c>
      <c r="E47" t="s">
        <v>1362</v>
      </c>
      <c r="F47" t="s">
        <v>14</v>
      </c>
    </row>
    <row r="48" spans="1:6" x14ac:dyDescent="0.4">
      <c r="A48" t="s">
        <v>70</v>
      </c>
      <c r="B48" t="s">
        <v>1469</v>
      </c>
      <c r="C48" t="s">
        <v>1752</v>
      </c>
      <c r="D48" t="s">
        <v>1366</v>
      </c>
      <c r="E48" t="s">
        <v>1362</v>
      </c>
      <c r="F48" t="s">
        <v>14</v>
      </c>
    </row>
    <row r="49" spans="1:6" x14ac:dyDescent="0.4">
      <c r="A49" t="s">
        <v>74</v>
      </c>
      <c r="B49" t="s">
        <v>1753</v>
      </c>
      <c r="C49" t="s">
        <v>1754</v>
      </c>
      <c r="D49" t="s">
        <v>1366</v>
      </c>
      <c r="E49" t="s">
        <v>13</v>
      </c>
      <c r="F49" t="s">
        <v>14</v>
      </c>
    </row>
    <row r="50" spans="1:6" x14ac:dyDescent="0.4">
      <c r="A50" t="s">
        <v>75</v>
      </c>
      <c r="B50" t="s">
        <v>1755</v>
      </c>
      <c r="C50" t="s">
        <v>1756</v>
      </c>
      <c r="D50" t="s">
        <v>1366</v>
      </c>
      <c r="E50" t="s">
        <v>13</v>
      </c>
      <c r="F50" t="s">
        <v>14</v>
      </c>
    </row>
    <row r="51" spans="1:6" x14ac:dyDescent="0.4">
      <c r="A51" t="s">
        <v>85</v>
      </c>
      <c r="B51" t="s">
        <v>1415</v>
      </c>
      <c r="C51" t="s">
        <v>1757</v>
      </c>
      <c r="D51" t="s">
        <v>1366</v>
      </c>
      <c r="E51" t="s">
        <v>13</v>
      </c>
      <c r="F51" t="s">
        <v>14</v>
      </c>
    </row>
    <row r="52" spans="1:6" x14ac:dyDescent="0.4">
      <c r="A52" t="s">
        <v>88</v>
      </c>
      <c r="B52" t="s">
        <v>1371</v>
      </c>
      <c r="C52" t="s">
        <v>1758</v>
      </c>
      <c r="D52" t="s">
        <v>1366</v>
      </c>
      <c r="E52" t="s">
        <v>13</v>
      </c>
      <c r="F52" t="s">
        <v>5</v>
      </c>
    </row>
    <row r="53" spans="1:6" x14ac:dyDescent="0.4">
      <c r="A53" t="s">
        <v>89</v>
      </c>
      <c r="B53" t="s">
        <v>1500</v>
      </c>
      <c r="C53" t="s">
        <v>1759</v>
      </c>
      <c r="D53" t="s">
        <v>1366</v>
      </c>
      <c r="E53" t="s">
        <v>13</v>
      </c>
      <c r="F53" t="s">
        <v>5</v>
      </c>
    </row>
    <row r="54" spans="1:6" x14ac:dyDescent="0.4">
      <c r="A54" t="s">
        <v>241</v>
      </c>
      <c r="B54" t="s">
        <v>1511</v>
      </c>
      <c r="C54" t="s">
        <v>1760</v>
      </c>
      <c r="D54" t="s">
        <v>1366</v>
      </c>
      <c r="E54" t="s">
        <v>1362</v>
      </c>
      <c r="F54" t="s">
        <v>244</v>
      </c>
    </row>
    <row r="55" spans="1:6" x14ac:dyDescent="0.4">
      <c r="A55" t="s">
        <v>245</v>
      </c>
      <c r="B55" t="s">
        <v>1435</v>
      </c>
      <c r="C55" t="s">
        <v>1761</v>
      </c>
      <c r="D55" t="s">
        <v>1366</v>
      </c>
      <c r="E55" t="s">
        <v>1362</v>
      </c>
      <c r="F55" t="s">
        <v>11</v>
      </c>
    </row>
    <row r="56" spans="1:6" x14ac:dyDescent="0.4">
      <c r="A56" t="s">
        <v>248</v>
      </c>
      <c r="B56" t="s">
        <v>3</v>
      </c>
      <c r="C56" t="s">
        <v>4</v>
      </c>
      <c r="D56" t="s">
        <v>1366</v>
      </c>
      <c r="E56" t="s">
        <v>13</v>
      </c>
      <c r="F56" t="s">
        <v>11</v>
      </c>
    </row>
    <row r="57" spans="1:6" x14ac:dyDescent="0.4">
      <c r="A57" t="s">
        <v>249</v>
      </c>
      <c r="B57" t="s">
        <v>1515</v>
      </c>
      <c r="C57" t="s">
        <v>1762</v>
      </c>
      <c r="D57" t="s">
        <v>1366</v>
      </c>
      <c r="E57" t="s">
        <v>13</v>
      </c>
      <c r="F57" t="s">
        <v>11</v>
      </c>
    </row>
    <row r="58" spans="1:6" x14ac:dyDescent="0.4">
      <c r="A58" t="s">
        <v>251</v>
      </c>
      <c r="B58" t="s">
        <v>7</v>
      </c>
      <c r="C58" t="s">
        <v>8</v>
      </c>
      <c r="D58" t="s">
        <v>1366</v>
      </c>
      <c r="E58" t="s">
        <v>13</v>
      </c>
      <c r="F58" t="s">
        <v>244</v>
      </c>
    </row>
    <row r="59" spans="1:6" x14ac:dyDescent="0.4">
      <c r="A59" t="s">
        <v>64</v>
      </c>
      <c r="B59" t="s">
        <v>1763</v>
      </c>
      <c r="C59" t="s">
        <v>1764</v>
      </c>
      <c r="D59" t="s">
        <v>1765</v>
      </c>
      <c r="E59" t="s">
        <v>1255</v>
      </c>
      <c r="F59" t="s">
        <v>136</v>
      </c>
    </row>
    <row r="60" spans="1:6" x14ac:dyDescent="0.4">
      <c r="A60" t="s">
        <v>95</v>
      </c>
      <c r="B60" t="s">
        <v>1339</v>
      </c>
      <c r="C60" t="s">
        <v>1766</v>
      </c>
      <c r="D60" t="s">
        <v>1765</v>
      </c>
      <c r="E60" t="s">
        <v>1255</v>
      </c>
      <c r="F60" t="s">
        <v>68</v>
      </c>
    </row>
    <row r="61" spans="1:6" x14ac:dyDescent="0.4">
      <c r="A61" t="s">
        <v>92</v>
      </c>
      <c r="B61" t="s">
        <v>16</v>
      </c>
      <c r="C61" t="s">
        <v>17</v>
      </c>
      <c r="D61" t="s">
        <v>1765</v>
      </c>
      <c r="E61" t="s">
        <v>1255</v>
      </c>
      <c r="F61" t="s">
        <v>14</v>
      </c>
    </row>
    <row r="62" spans="1:6" x14ac:dyDescent="0.4">
      <c r="A62" t="s">
        <v>1767</v>
      </c>
      <c r="B62" t="s">
        <v>1768</v>
      </c>
      <c r="C62" t="s">
        <v>1769</v>
      </c>
      <c r="D62" t="s">
        <v>1765</v>
      </c>
      <c r="E62" t="s">
        <v>1255</v>
      </c>
      <c r="F62" t="s">
        <v>83</v>
      </c>
    </row>
    <row r="63" spans="1:6" x14ac:dyDescent="0.4">
      <c r="A63" t="s">
        <v>1770</v>
      </c>
      <c r="B63" t="s">
        <v>1771</v>
      </c>
      <c r="C63" t="s">
        <v>1772</v>
      </c>
      <c r="D63" t="s">
        <v>1765</v>
      </c>
      <c r="E63" t="s">
        <v>1255</v>
      </c>
      <c r="F63" t="s">
        <v>83</v>
      </c>
    </row>
    <row r="64" spans="1:6" x14ac:dyDescent="0.4">
      <c r="A64" t="s">
        <v>96</v>
      </c>
      <c r="B64" t="s">
        <v>1773</v>
      </c>
      <c r="C64" t="s">
        <v>1774</v>
      </c>
      <c r="D64" t="s">
        <v>1117</v>
      </c>
      <c r="E64" t="s">
        <v>19</v>
      </c>
      <c r="F64" t="s">
        <v>136</v>
      </c>
    </row>
    <row r="65" spans="1:6" x14ac:dyDescent="0.4">
      <c r="A65" t="s">
        <v>42</v>
      </c>
      <c r="B65" t="s">
        <v>1355</v>
      </c>
      <c r="C65" t="s">
        <v>27</v>
      </c>
      <c r="D65" t="s">
        <v>1117</v>
      </c>
      <c r="E65" t="s">
        <v>19</v>
      </c>
      <c r="F65" t="s">
        <v>18</v>
      </c>
    </row>
    <row r="66" spans="1:6" x14ac:dyDescent="0.4">
      <c r="A66" t="s">
        <v>52</v>
      </c>
      <c r="B66" t="s">
        <v>1414</v>
      </c>
      <c r="C66" t="s">
        <v>1775</v>
      </c>
      <c r="D66" t="s">
        <v>1117</v>
      </c>
      <c r="E66" t="s">
        <v>19</v>
      </c>
      <c r="F66" t="s">
        <v>18</v>
      </c>
    </row>
    <row r="67" spans="1:6" x14ac:dyDescent="0.4">
      <c r="A67" t="s">
        <v>62</v>
      </c>
      <c r="B67" t="s">
        <v>1180</v>
      </c>
      <c r="C67" t="s">
        <v>1776</v>
      </c>
      <c r="D67" t="s">
        <v>1117</v>
      </c>
      <c r="E67" t="s">
        <v>19</v>
      </c>
      <c r="F67" t="s">
        <v>18</v>
      </c>
    </row>
    <row r="68" spans="1:6" x14ac:dyDescent="0.4">
      <c r="A68" t="s">
        <v>81</v>
      </c>
      <c r="B68" t="s">
        <v>1382</v>
      </c>
      <c r="C68" t="s">
        <v>1777</v>
      </c>
      <c r="D68" t="s">
        <v>1117</v>
      </c>
      <c r="E68" t="s">
        <v>19</v>
      </c>
      <c r="F68" t="s">
        <v>39</v>
      </c>
    </row>
    <row r="69" spans="1:6" x14ac:dyDescent="0.4">
      <c r="A69" t="s">
        <v>100</v>
      </c>
      <c r="B69" t="s">
        <v>1778</v>
      </c>
      <c r="C69" t="s">
        <v>1779</v>
      </c>
      <c r="D69" t="s">
        <v>1117</v>
      </c>
      <c r="E69" t="s">
        <v>1780</v>
      </c>
      <c r="F69" t="s">
        <v>39</v>
      </c>
    </row>
    <row r="70" spans="1:6" x14ac:dyDescent="0.4">
      <c r="A70" t="s">
        <v>102</v>
      </c>
      <c r="B70" t="s">
        <v>1781</v>
      </c>
      <c r="C70" t="s">
        <v>1782</v>
      </c>
      <c r="D70" t="s">
        <v>1117</v>
      </c>
      <c r="E70" t="s">
        <v>1780</v>
      </c>
      <c r="F70" t="s">
        <v>39</v>
      </c>
    </row>
    <row r="71" spans="1:6" x14ac:dyDescent="0.4">
      <c r="A71" t="s">
        <v>112</v>
      </c>
      <c r="B71" t="s">
        <v>1783</v>
      </c>
      <c r="C71" t="s">
        <v>1784</v>
      </c>
      <c r="D71" t="s">
        <v>1117</v>
      </c>
      <c r="E71" t="s">
        <v>1780</v>
      </c>
      <c r="F71" t="s">
        <v>18</v>
      </c>
    </row>
    <row r="72" spans="1:6" x14ac:dyDescent="0.4">
      <c r="A72" t="s">
        <v>111</v>
      </c>
      <c r="B72" t="s">
        <v>1109</v>
      </c>
      <c r="C72" t="s">
        <v>20</v>
      </c>
      <c r="D72" t="s">
        <v>1117</v>
      </c>
      <c r="E72" t="s">
        <v>19</v>
      </c>
      <c r="F72" t="s">
        <v>83</v>
      </c>
    </row>
    <row r="73" spans="1:6" x14ac:dyDescent="0.4">
      <c r="A73" t="s">
        <v>126</v>
      </c>
      <c r="B73" t="s">
        <v>1356</v>
      </c>
      <c r="C73" t="s">
        <v>1785</v>
      </c>
      <c r="D73" t="s">
        <v>1117</v>
      </c>
      <c r="E73" t="s">
        <v>19</v>
      </c>
      <c r="F73" t="s">
        <v>83</v>
      </c>
    </row>
    <row r="74" spans="1:6" x14ac:dyDescent="0.4">
      <c r="A74" t="s">
        <v>127</v>
      </c>
      <c r="B74" t="s">
        <v>1215</v>
      </c>
      <c r="C74" t="s">
        <v>1786</v>
      </c>
      <c r="D74" t="s">
        <v>1117</v>
      </c>
      <c r="E74" t="s">
        <v>19</v>
      </c>
      <c r="F74" t="s">
        <v>83</v>
      </c>
    </row>
    <row r="75" spans="1:6" x14ac:dyDescent="0.4">
      <c r="A75" t="s">
        <v>128</v>
      </c>
      <c r="B75" t="s">
        <v>1451</v>
      </c>
      <c r="C75" t="s">
        <v>1787</v>
      </c>
      <c r="D75" t="s">
        <v>1117</v>
      </c>
      <c r="E75" t="s">
        <v>19</v>
      </c>
      <c r="F75" t="s">
        <v>83</v>
      </c>
    </row>
    <row r="76" spans="1:6" x14ac:dyDescent="0.4">
      <c r="A76" t="s">
        <v>129</v>
      </c>
      <c r="B76" t="s">
        <v>29</v>
      </c>
      <c r="C76" t="s">
        <v>30</v>
      </c>
      <c r="D76" t="s">
        <v>1117</v>
      </c>
      <c r="E76" t="s">
        <v>19</v>
      </c>
      <c r="F76" t="s">
        <v>83</v>
      </c>
    </row>
    <row r="77" spans="1:6" x14ac:dyDescent="0.4">
      <c r="A77" t="s">
        <v>137</v>
      </c>
      <c r="B77" t="s">
        <v>1788</v>
      </c>
      <c r="C77" t="s">
        <v>1789</v>
      </c>
      <c r="D77" t="s">
        <v>1117</v>
      </c>
      <c r="E77" t="s">
        <v>19</v>
      </c>
      <c r="F77" t="s">
        <v>83</v>
      </c>
    </row>
    <row r="78" spans="1:6" x14ac:dyDescent="0.4">
      <c r="A78" t="s">
        <v>138</v>
      </c>
      <c r="B78" t="s">
        <v>1790</v>
      </c>
      <c r="C78" t="s">
        <v>1791</v>
      </c>
      <c r="D78" t="s">
        <v>1117</v>
      </c>
      <c r="E78" t="s">
        <v>1780</v>
      </c>
      <c r="F78" t="s">
        <v>83</v>
      </c>
    </row>
    <row r="79" spans="1:6" x14ac:dyDescent="0.4">
      <c r="A79" t="s">
        <v>146</v>
      </c>
      <c r="B79" t="s">
        <v>1792</v>
      </c>
      <c r="C79" t="s">
        <v>1793</v>
      </c>
      <c r="D79" t="s">
        <v>1117</v>
      </c>
      <c r="E79" t="s">
        <v>1780</v>
      </c>
      <c r="F79" t="s">
        <v>45</v>
      </c>
    </row>
    <row r="80" spans="1:6" x14ac:dyDescent="0.4">
      <c r="A80" t="s">
        <v>106</v>
      </c>
      <c r="B80" t="s">
        <v>1794</v>
      </c>
      <c r="C80" t="s">
        <v>1795</v>
      </c>
      <c r="D80" t="s">
        <v>1117</v>
      </c>
      <c r="E80" t="s">
        <v>19</v>
      </c>
      <c r="F80" t="s">
        <v>14</v>
      </c>
    </row>
    <row r="81" spans="1:6" x14ac:dyDescent="0.4">
      <c r="A81" t="s">
        <v>116</v>
      </c>
      <c r="B81" t="s">
        <v>1796</v>
      </c>
      <c r="C81" t="s">
        <v>1797</v>
      </c>
      <c r="D81" t="s">
        <v>1117</v>
      </c>
      <c r="E81" t="s">
        <v>19</v>
      </c>
      <c r="F81" t="s">
        <v>14</v>
      </c>
    </row>
    <row r="82" spans="1:6" x14ac:dyDescent="0.4">
      <c r="A82" t="s">
        <v>130</v>
      </c>
      <c r="B82" t="s">
        <v>1431</v>
      </c>
      <c r="C82" t="s">
        <v>21</v>
      </c>
      <c r="D82" t="s">
        <v>1117</v>
      </c>
      <c r="E82" t="s">
        <v>19</v>
      </c>
      <c r="F82" t="s">
        <v>5</v>
      </c>
    </row>
    <row r="83" spans="1:6" x14ac:dyDescent="0.4">
      <c r="A83" t="s">
        <v>131</v>
      </c>
      <c r="B83" t="s">
        <v>24</v>
      </c>
      <c r="C83" t="s">
        <v>25</v>
      </c>
      <c r="D83" t="s">
        <v>1117</v>
      </c>
      <c r="E83" t="s">
        <v>19</v>
      </c>
      <c r="F83" t="s">
        <v>5</v>
      </c>
    </row>
    <row r="84" spans="1:6" x14ac:dyDescent="0.4">
      <c r="A84" t="s">
        <v>132</v>
      </c>
      <c r="B84" t="s">
        <v>1798</v>
      </c>
      <c r="C84" t="s">
        <v>1799</v>
      </c>
      <c r="D84" t="s">
        <v>1117</v>
      </c>
      <c r="E84" t="s">
        <v>1780</v>
      </c>
      <c r="F84" t="s">
        <v>14</v>
      </c>
    </row>
    <row r="85" spans="1:6" x14ac:dyDescent="0.4">
      <c r="A85" t="s">
        <v>255</v>
      </c>
      <c r="B85" t="s">
        <v>1800</v>
      </c>
      <c r="C85" t="s">
        <v>1801</v>
      </c>
      <c r="D85" t="s">
        <v>1117</v>
      </c>
      <c r="E85" t="s">
        <v>1780</v>
      </c>
      <c r="F85" t="s">
        <v>250</v>
      </c>
    </row>
    <row r="86" spans="1:6" x14ac:dyDescent="0.4">
      <c r="A86" t="s">
        <v>256</v>
      </c>
      <c r="B86" t="s">
        <v>1802</v>
      </c>
      <c r="C86" t="s">
        <v>1803</v>
      </c>
      <c r="D86" t="s">
        <v>1117</v>
      </c>
      <c r="E86" t="s">
        <v>1780</v>
      </c>
      <c r="F86" t="s">
        <v>250</v>
      </c>
    </row>
    <row r="87" spans="1:6" x14ac:dyDescent="0.4">
      <c r="A87" t="s">
        <v>1804</v>
      </c>
      <c r="B87" t="s">
        <v>1805</v>
      </c>
      <c r="C87" t="s">
        <v>1806</v>
      </c>
      <c r="D87" t="s">
        <v>1366</v>
      </c>
      <c r="E87" t="s">
        <v>1083</v>
      </c>
      <c r="F87" t="s">
        <v>18</v>
      </c>
    </row>
    <row r="88" spans="1:6" x14ac:dyDescent="0.4">
      <c r="A88" t="s">
        <v>1807</v>
      </c>
      <c r="B88" t="s">
        <v>1808</v>
      </c>
      <c r="C88" t="s">
        <v>1809</v>
      </c>
      <c r="D88" t="s">
        <v>1366</v>
      </c>
      <c r="E88" t="s">
        <v>1810</v>
      </c>
      <c r="F88" t="s">
        <v>83</v>
      </c>
    </row>
    <row r="89" spans="1:6" x14ac:dyDescent="0.4">
      <c r="A89" t="s">
        <v>1811</v>
      </c>
      <c r="B89" t="s">
        <v>1812</v>
      </c>
      <c r="C89" t="s">
        <v>1813</v>
      </c>
      <c r="D89" t="s">
        <v>1366</v>
      </c>
      <c r="E89" t="s">
        <v>1083</v>
      </c>
      <c r="F89" t="s">
        <v>83</v>
      </c>
    </row>
    <row r="90" spans="1:6" x14ac:dyDescent="0.4">
      <c r="A90" t="s">
        <v>1814</v>
      </c>
      <c r="B90" t="s">
        <v>1815</v>
      </c>
      <c r="C90" t="s">
        <v>1816</v>
      </c>
      <c r="D90" t="s">
        <v>1366</v>
      </c>
      <c r="E90" t="s">
        <v>1810</v>
      </c>
      <c r="F90" t="s">
        <v>14</v>
      </c>
    </row>
    <row r="91" spans="1:6" x14ac:dyDescent="0.4">
      <c r="A91" t="s">
        <v>1817</v>
      </c>
      <c r="B91" t="s">
        <v>1818</v>
      </c>
      <c r="C91" t="s">
        <v>1819</v>
      </c>
      <c r="D91" t="s">
        <v>1366</v>
      </c>
      <c r="E91" t="s">
        <v>1083</v>
      </c>
      <c r="F91" t="s">
        <v>14</v>
      </c>
    </row>
    <row r="92" spans="1:6" x14ac:dyDescent="0.4">
      <c r="A92" t="s">
        <v>99</v>
      </c>
      <c r="B92" t="s">
        <v>1384</v>
      </c>
      <c r="C92" t="s">
        <v>1820</v>
      </c>
      <c r="D92" t="s">
        <v>1126</v>
      </c>
      <c r="E92" t="s">
        <v>33</v>
      </c>
      <c r="F92" t="s">
        <v>136</v>
      </c>
    </row>
    <row r="93" spans="1:6" x14ac:dyDescent="0.4">
      <c r="A93" t="s">
        <v>117</v>
      </c>
      <c r="B93" t="s">
        <v>1385</v>
      </c>
      <c r="C93" t="s">
        <v>1821</v>
      </c>
      <c r="D93" t="s">
        <v>1126</v>
      </c>
      <c r="E93" t="s">
        <v>33</v>
      </c>
      <c r="F93" t="s">
        <v>39</v>
      </c>
    </row>
    <row r="94" spans="1:6" x14ac:dyDescent="0.4">
      <c r="A94" t="s">
        <v>119</v>
      </c>
      <c r="B94" t="s">
        <v>1822</v>
      </c>
      <c r="C94" t="s">
        <v>1823</v>
      </c>
      <c r="D94" t="s">
        <v>1126</v>
      </c>
      <c r="E94" t="s">
        <v>33</v>
      </c>
      <c r="F94" t="s">
        <v>39</v>
      </c>
    </row>
    <row r="95" spans="1:6" x14ac:dyDescent="0.4">
      <c r="A95" t="s">
        <v>122</v>
      </c>
      <c r="B95" t="s">
        <v>1824</v>
      </c>
      <c r="C95" t="s">
        <v>1825</v>
      </c>
      <c r="D95" t="s">
        <v>1126</v>
      </c>
      <c r="E95" t="s">
        <v>33</v>
      </c>
      <c r="F95" t="s">
        <v>18</v>
      </c>
    </row>
    <row r="96" spans="1:6" x14ac:dyDescent="0.4">
      <c r="A96" t="s">
        <v>147</v>
      </c>
      <c r="B96" t="s">
        <v>41</v>
      </c>
      <c r="C96" t="s">
        <v>1826</v>
      </c>
      <c r="D96" t="s">
        <v>1126</v>
      </c>
      <c r="E96" t="s">
        <v>33</v>
      </c>
      <c r="F96" t="s">
        <v>45</v>
      </c>
    </row>
    <row r="97" spans="1:6" x14ac:dyDescent="0.4">
      <c r="A97" t="s">
        <v>150</v>
      </c>
      <c r="B97" t="s">
        <v>37</v>
      </c>
      <c r="C97" t="s">
        <v>38</v>
      </c>
      <c r="D97" t="s">
        <v>1126</v>
      </c>
      <c r="E97" t="s">
        <v>33</v>
      </c>
      <c r="F97" t="s">
        <v>45</v>
      </c>
    </row>
    <row r="98" spans="1:6" x14ac:dyDescent="0.4">
      <c r="A98" t="s">
        <v>151</v>
      </c>
      <c r="B98" t="s">
        <v>1586</v>
      </c>
      <c r="C98" t="s">
        <v>1827</v>
      </c>
      <c r="D98" t="s">
        <v>1126</v>
      </c>
      <c r="E98" t="s">
        <v>33</v>
      </c>
      <c r="F98" t="s">
        <v>45</v>
      </c>
    </row>
    <row r="99" spans="1:6" x14ac:dyDescent="0.4">
      <c r="A99" t="s">
        <v>152</v>
      </c>
      <c r="B99" t="s">
        <v>1828</v>
      </c>
      <c r="C99" t="s">
        <v>1829</v>
      </c>
      <c r="D99" t="s">
        <v>1126</v>
      </c>
      <c r="E99" t="s">
        <v>33</v>
      </c>
      <c r="F99" t="s">
        <v>45</v>
      </c>
    </row>
    <row r="100" spans="1:6" x14ac:dyDescent="0.4">
      <c r="A100" t="s">
        <v>227</v>
      </c>
      <c r="B100" t="s">
        <v>1477</v>
      </c>
      <c r="C100" t="s">
        <v>1830</v>
      </c>
      <c r="D100" t="s">
        <v>1126</v>
      </c>
      <c r="E100" t="s">
        <v>33</v>
      </c>
      <c r="F100" t="s">
        <v>14</v>
      </c>
    </row>
    <row r="101" spans="1:6" x14ac:dyDescent="0.4">
      <c r="A101" t="s">
        <v>230</v>
      </c>
      <c r="B101" t="s">
        <v>1132</v>
      </c>
      <c r="C101" t="s">
        <v>43</v>
      </c>
      <c r="D101" t="s">
        <v>1126</v>
      </c>
      <c r="E101" t="s">
        <v>33</v>
      </c>
      <c r="F101" t="s">
        <v>14</v>
      </c>
    </row>
    <row r="102" spans="1:6" x14ac:dyDescent="0.4">
      <c r="A102" t="s">
        <v>233</v>
      </c>
      <c r="B102" t="s">
        <v>1254</v>
      </c>
      <c r="C102" t="s">
        <v>1831</v>
      </c>
      <c r="D102" t="s">
        <v>1126</v>
      </c>
      <c r="E102" t="s">
        <v>33</v>
      </c>
      <c r="F102" t="s">
        <v>5</v>
      </c>
    </row>
    <row r="103" spans="1:6" x14ac:dyDescent="0.4">
      <c r="A103" t="s">
        <v>234</v>
      </c>
      <c r="B103" t="s">
        <v>1832</v>
      </c>
      <c r="C103" t="s">
        <v>1833</v>
      </c>
      <c r="D103" t="s">
        <v>1126</v>
      </c>
      <c r="E103" t="s">
        <v>33</v>
      </c>
      <c r="F103" t="s">
        <v>5</v>
      </c>
    </row>
    <row r="104" spans="1:6" x14ac:dyDescent="0.4">
      <c r="A104" t="s">
        <v>235</v>
      </c>
      <c r="B104" t="s">
        <v>1253</v>
      </c>
      <c r="C104" t="s">
        <v>1834</v>
      </c>
      <c r="D104" t="s">
        <v>1126</v>
      </c>
      <c r="E104" t="s">
        <v>33</v>
      </c>
      <c r="F104" t="s">
        <v>5</v>
      </c>
    </row>
    <row r="105" spans="1:6" x14ac:dyDescent="0.4">
      <c r="A105" t="s">
        <v>236</v>
      </c>
      <c r="B105" t="s">
        <v>1248</v>
      </c>
      <c r="C105" t="s">
        <v>1835</v>
      </c>
      <c r="D105" t="s">
        <v>1126</v>
      </c>
      <c r="E105" t="s">
        <v>33</v>
      </c>
      <c r="F105" t="s">
        <v>5</v>
      </c>
    </row>
    <row r="106" spans="1:6" x14ac:dyDescent="0.4">
      <c r="A106" t="s">
        <v>257</v>
      </c>
      <c r="B106" t="s">
        <v>1519</v>
      </c>
      <c r="C106" t="s">
        <v>1836</v>
      </c>
      <c r="D106" t="s">
        <v>1126</v>
      </c>
      <c r="E106" t="s">
        <v>33</v>
      </c>
      <c r="F106" t="s">
        <v>1837</v>
      </c>
    </row>
    <row r="107" spans="1:6" x14ac:dyDescent="0.4">
      <c r="A107" t="s">
        <v>1838</v>
      </c>
      <c r="B107" t="s">
        <v>1839</v>
      </c>
      <c r="C107" t="s">
        <v>1840</v>
      </c>
      <c r="D107" t="s">
        <v>1126</v>
      </c>
      <c r="E107" t="s">
        <v>33</v>
      </c>
      <c r="F107" t="s">
        <v>68</v>
      </c>
    </row>
    <row r="108" spans="1:6" x14ac:dyDescent="0.4">
      <c r="A108" t="s">
        <v>1841</v>
      </c>
      <c r="B108" t="s">
        <v>1842</v>
      </c>
      <c r="C108" t="s">
        <v>1843</v>
      </c>
      <c r="D108" t="s">
        <v>1126</v>
      </c>
      <c r="E108" t="s">
        <v>33</v>
      </c>
      <c r="F108" t="s">
        <v>39</v>
      </c>
    </row>
    <row r="109" spans="1:6" x14ac:dyDescent="0.4">
      <c r="A109" t="s">
        <v>1844</v>
      </c>
      <c r="B109" t="s">
        <v>1845</v>
      </c>
      <c r="C109" t="s">
        <v>1846</v>
      </c>
      <c r="D109" t="s">
        <v>1126</v>
      </c>
      <c r="E109" t="s">
        <v>33</v>
      </c>
      <c r="F109" t="s">
        <v>45</v>
      </c>
    </row>
    <row r="110" spans="1:6" x14ac:dyDescent="0.4">
      <c r="A110" t="s">
        <v>237</v>
      </c>
      <c r="B110" t="s">
        <v>1110</v>
      </c>
      <c r="C110" t="s">
        <v>58</v>
      </c>
      <c r="D110" t="s">
        <v>1128</v>
      </c>
      <c r="E110" t="s">
        <v>1085</v>
      </c>
      <c r="F110" t="s">
        <v>5</v>
      </c>
    </row>
    <row r="111" spans="1:6" x14ac:dyDescent="0.4">
      <c r="A111" t="s">
        <v>259</v>
      </c>
      <c r="B111" t="s">
        <v>49</v>
      </c>
      <c r="C111" t="s">
        <v>50</v>
      </c>
      <c r="D111" t="s">
        <v>1128</v>
      </c>
      <c r="E111" t="s">
        <v>48</v>
      </c>
      <c r="F111" t="s">
        <v>1847</v>
      </c>
    </row>
    <row r="112" spans="1:6" x14ac:dyDescent="0.4">
      <c r="A112" t="s">
        <v>1848</v>
      </c>
      <c r="B112" t="s">
        <v>1449</v>
      </c>
      <c r="C112" t="s">
        <v>1849</v>
      </c>
      <c r="D112" t="s">
        <v>1128</v>
      </c>
      <c r="E112" t="s">
        <v>1085</v>
      </c>
      <c r="F112" t="s">
        <v>18</v>
      </c>
    </row>
    <row r="113" spans="1:6" x14ac:dyDescent="0.4">
      <c r="A113" t="s">
        <v>1850</v>
      </c>
      <c r="B113" t="s">
        <v>1851</v>
      </c>
      <c r="C113" t="s">
        <v>1852</v>
      </c>
      <c r="D113" t="s">
        <v>1128</v>
      </c>
      <c r="E113" t="s">
        <v>1085</v>
      </c>
      <c r="F113" t="s">
        <v>18</v>
      </c>
    </row>
    <row r="114" spans="1:6" x14ac:dyDescent="0.4">
      <c r="A114" t="s">
        <v>1853</v>
      </c>
      <c r="B114" t="s">
        <v>1473</v>
      </c>
      <c r="C114" t="s">
        <v>1854</v>
      </c>
      <c r="D114" t="s">
        <v>1128</v>
      </c>
      <c r="E114" t="s">
        <v>1085</v>
      </c>
      <c r="F114" t="s">
        <v>45</v>
      </c>
    </row>
    <row r="115" spans="1:6" x14ac:dyDescent="0.4">
      <c r="A115" t="s">
        <v>1855</v>
      </c>
      <c r="B115" t="s">
        <v>1856</v>
      </c>
      <c r="C115" t="s">
        <v>1857</v>
      </c>
      <c r="D115" t="s">
        <v>1128</v>
      </c>
      <c r="E115" t="s">
        <v>1085</v>
      </c>
      <c r="F115" t="s">
        <v>45</v>
      </c>
    </row>
    <row r="116" spans="1:6" x14ac:dyDescent="0.4">
      <c r="A116" t="s">
        <v>1858</v>
      </c>
      <c r="B116" t="s">
        <v>1456</v>
      </c>
      <c r="C116" t="s">
        <v>1859</v>
      </c>
      <c r="D116" t="s">
        <v>1128</v>
      </c>
      <c r="E116" t="s">
        <v>1085</v>
      </c>
      <c r="F116" t="s">
        <v>83</v>
      </c>
    </row>
    <row r="117" spans="1:6" x14ac:dyDescent="0.4">
      <c r="A117" t="s">
        <v>1860</v>
      </c>
      <c r="B117" t="s">
        <v>1497</v>
      </c>
      <c r="C117" t="s">
        <v>1861</v>
      </c>
      <c r="D117" t="s">
        <v>1128</v>
      </c>
      <c r="E117" t="s">
        <v>1085</v>
      </c>
      <c r="F117" t="s">
        <v>5</v>
      </c>
    </row>
    <row r="118" spans="1:6" x14ac:dyDescent="0.4">
      <c r="A118" t="s">
        <v>1862</v>
      </c>
      <c r="B118" t="s">
        <v>1501</v>
      </c>
      <c r="C118" t="s">
        <v>1863</v>
      </c>
      <c r="D118" t="s">
        <v>1128</v>
      </c>
      <c r="E118" t="s">
        <v>1085</v>
      </c>
      <c r="F118" t="s">
        <v>5</v>
      </c>
    </row>
    <row r="119" spans="1:6" x14ac:dyDescent="0.4">
      <c r="A119" t="s">
        <v>153</v>
      </c>
      <c r="B119" t="s">
        <v>1864</v>
      </c>
      <c r="C119" t="s">
        <v>1865</v>
      </c>
      <c r="D119" t="s">
        <v>1128</v>
      </c>
      <c r="E119" t="s">
        <v>1084</v>
      </c>
      <c r="F119" t="s">
        <v>45</v>
      </c>
    </row>
    <row r="120" spans="1:6" x14ac:dyDescent="0.4">
      <c r="A120" t="s">
        <v>154</v>
      </c>
      <c r="B120" t="s">
        <v>1203</v>
      </c>
      <c r="C120" t="s">
        <v>1866</v>
      </c>
      <c r="D120" t="s">
        <v>1128</v>
      </c>
      <c r="E120" t="s">
        <v>1084</v>
      </c>
      <c r="F120" t="s">
        <v>45</v>
      </c>
    </row>
    <row r="121" spans="1:6" x14ac:dyDescent="0.4">
      <c r="A121" t="s">
        <v>197</v>
      </c>
      <c r="B121" t="s">
        <v>1867</v>
      </c>
      <c r="C121" t="s">
        <v>1868</v>
      </c>
      <c r="D121" t="s">
        <v>1128</v>
      </c>
      <c r="E121" t="s">
        <v>1084</v>
      </c>
      <c r="F121" t="s">
        <v>45</v>
      </c>
    </row>
    <row r="122" spans="1:6" x14ac:dyDescent="0.4">
      <c r="A122" t="s">
        <v>258</v>
      </c>
      <c r="B122" t="s">
        <v>1869</v>
      </c>
      <c r="C122" t="s">
        <v>1870</v>
      </c>
      <c r="D122" t="s">
        <v>1128</v>
      </c>
      <c r="E122" t="s">
        <v>1084</v>
      </c>
      <c r="F122" t="s">
        <v>1871</v>
      </c>
    </row>
    <row r="123" spans="1:6" x14ac:dyDescent="0.4">
      <c r="A123" t="s">
        <v>133</v>
      </c>
      <c r="B123" t="s">
        <v>1197</v>
      </c>
      <c r="C123" t="s">
        <v>1665</v>
      </c>
      <c r="D123" t="s">
        <v>1116</v>
      </c>
      <c r="E123" t="s">
        <v>1086</v>
      </c>
      <c r="F123" t="s">
        <v>68</v>
      </c>
    </row>
    <row r="124" spans="1:6" x14ac:dyDescent="0.4">
      <c r="A124" t="s">
        <v>155</v>
      </c>
      <c r="B124" t="s">
        <v>1182</v>
      </c>
      <c r="C124" t="s">
        <v>1872</v>
      </c>
      <c r="D124" t="s">
        <v>1116</v>
      </c>
      <c r="E124" t="s">
        <v>1086</v>
      </c>
      <c r="F124" t="s">
        <v>68</v>
      </c>
    </row>
    <row r="125" spans="1:6" x14ac:dyDescent="0.4">
      <c r="A125" t="s">
        <v>159</v>
      </c>
      <c r="B125" t="s">
        <v>1873</v>
      </c>
      <c r="C125" t="s">
        <v>1874</v>
      </c>
      <c r="D125" t="s">
        <v>1116</v>
      </c>
      <c r="E125" t="s">
        <v>1086</v>
      </c>
      <c r="F125" t="s">
        <v>68</v>
      </c>
    </row>
    <row r="126" spans="1:6" x14ac:dyDescent="0.4">
      <c r="A126" t="s">
        <v>139</v>
      </c>
      <c r="B126" t="s">
        <v>1386</v>
      </c>
      <c r="C126" t="s">
        <v>1875</v>
      </c>
      <c r="D126" t="s">
        <v>1116</v>
      </c>
      <c r="E126" t="s">
        <v>1086</v>
      </c>
      <c r="F126" t="s">
        <v>39</v>
      </c>
    </row>
    <row r="127" spans="1:6" x14ac:dyDescent="0.4">
      <c r="A127" t="s">
        <v>142</v>
      </c>
      <c r="B127" t="s">
        <v>1876</v>
      </c>
      <c r="C127" t="s">
        <v>1877</v>
      </c>
      <c r="D127" t="s">
        <v>1116</v>
      </c>
      <c r="E127" t="s">
        <v>1086</v>
      </c>
      <c r="F127" t="s">
        <v>18</v>
      </c>
    </row>
    <row r="128" spans="1:6" x14ac:dyDescent="0.4">
      <c r="A128" t="s">
        <v>209</v>
      </c>
      <c r="B128" t="s">
        <v>97</v>
      </c>
      <c r="C128" t="s">
        <v>98</v>
      </c>
      <c r="D128" t="s">
        <v>1116</v>
      </c>
      <c r="E128" t="s">
        <v>1086</v>
      </c>
      <c r="F128" t="s">
        <v>83</v>
      </c>
    </row>
    <row r="129" spans="1:6" x14ac:dyDescent="0.4">
      <c r="A129" t="s">
        <v>210</v>
      </c>
      <c r="B129" t="s">
        <v>1231</v>
      </c>
      <c r="C129" t="s">
        <v>1878</v>
      </c>
      <c r="D129" t="s">
        <v>1116</v>
      </c>
      <c r="E129" t="s">
        <v>1086</v>
      </c>
      <c r="F129" t="s">
        <v>45</v>
      </c>
    </row>
    <row r="130" spans="1:6" x14ac:dyDescent="0.4">
      <c r="A130" t="s">
        <v>362</v>
      </c>
      <c r="B130" t="s">
        <v>86</v>
      </c>
      <c r="C130" t="s">
        <v>87</v>
      </c>
      <c r="D130" t="s">
        <v>1116</v>
      </c>
      <c r="E130" t="s">
        <v>1086</v>
      </c>
      <c r="F130" t="s">
        <v>11</v>
      </c>
    </row>
    <row r="131" spans="1:6" x14ac:dyDescent="0.4">
      <c r="A131" t="s">
        <v>366</v>
      </c>
      <c r="B131" t="s">
        <v>90</v>
      </c>
      <c r="C131" t="s">
        <v>91</v>
      </c>
      <c r="D131" t="s">
        <v>1116</v>
      </c>
      <c r="E131" t="s">
        <v>1086</v>
      </c>
      <c r="F131" t="s">
        <v>11</v>
      </c>
    </row>
    <row r="132" spans="1:6" x14ac:dyDescent="0.4">
      <c r="A132" t="s">
        <v>367</v>
      </c>
      <c r="B132" t="s">
        <v>93</v>
      </c>
      <c r="C132" t="s">
        <v>94</v>
      </c>
      <c r="D132" t="s">
        <v>1116</v>
      </c>
      <c r="E132" t="s">
        <v>1086</v>
      </c>
      <c r="F132" t="s">
        <v>11</v>
      </c>
    </row>
    <row r="133" spans="1:6" x14ac:dyDescent="0.4">
      <c r="A133" t="s">
        <v>1879</v>
      </c>
      <c r="B133" t="s">
        <v>1527</v>
      </c>
      <c r="C133" t="s">
        <v>1880</v>
      </c>
      <c r="D133" t="s">
        <v>1116</v>
      </c>
      <c r="E133" t="s">
        <v>1086</v>
      </c>
      <c r="F133" t="s">
        <v>39</v>
      </c>
    </row>
    <row r="134" spans="1:6" x14ac:dyDescent="0.4">
      <c r="A134" t="s">
        <v>1881</v>
      </c>
      <c r="B134" t="s">
        <v>1882</v>
      </c>
      <c r="C134" t="s">
        <v>1883</v>
      </c>
      <c r="D134" t="s">
        <v>1116</v>
      </c>
      <c r="E134" t="s">
        <v>1086</v>
      </c>
      <c r="F134" t="s">
        <v>39</v>
      </c>
    </row>
    <row r="135" spans="1:6" x14ac:dyDescent="0.4">
      <c r="A135" t="s">
        <v>1884</v>
      </c>
      <c r="B135" t="s">
        <v>1201</v>
      </c>
      <c r="C135" t="s">
        <v>1885</v>
      </c>
      <c r="D135" t="s">
        <v>1116</v>
      </c>
      <c r="E135" t="s">
        <v>1086</v>
      </c>
      <c r="F135" t="s">
        <v>45</v>
      </c>
    </row>
    <row r="136" spans="1:6" x14ac:dyDescent="0.4">
      <c r="A136" t="s">
        <v>1886</v>
      </c>
      <c r="B136" t="s">
        <v>1601</v>
      </c>
      <c r="C136" t="s">
        <v>1887</v>
      </c>
      <c r="D136" t="s">
        <v>1116</v>
      </c>
      <c r="E136" t="s">
        <v>1086</v>
      </c>
      <c r="F136" t="s">
        <v>1</v>
      </c>
    </row>
    <row r="137" spans="1:6" x14ac:dyDescent="0.4">
      <c r="A137" t="s">
        <v>125</v>
      </c>
      <c r="B137" t="s">
        <v>1888</v>
      </c>
      <c r="C137" t="s">
        <v>1889</v>
      </c>
      <c r="D137" t="s">
        <v>1116</v>
      </c>
      <c r="E137" t="s">
        <v>71</v>
      </c>
      <c r="F137" t="s">
        <v>18</v>
      </c>
    </row>
    <row r="138" spans="1:6" x14ac:dyDescent="0.4">
      <c r="A138" t="s">
        <v>201</v>
      </c>
      <c r="B138" t="s">
        <v>1199</v>
      </c>
      <c r="C138" t="s">
        <v>1890</v>
      </c>
      <c r="D138" t="s">
        <v>1116</v>
      </c>
      <c r="E138" t="s">
        <v>71</v>
      </c>
      <c r="F138" t="s">
        <v>45</v>
      </c>
    </row>
    <row r="139" spans="1:6" x14ac:dyDescent="0.4">
      <c r="A139" t="s">
        <v>202</v>
      </c>
      <c r="B139" t="s">
        <v>1891</v>
      </c>
      <c r="C139" t="s">
        <v>1892</v>
      </c>
      <c r="D139" t="s">
        <v>1116</v>
      </c>
      <c r="E139" t="s">
        <v>71</v>
      </c>
      <c r="F139" t="s">
        <v>45</v>
      </c>
    </row>
    <row r="140" spans="1:6" x14ac:dyDescent="0.4">
      <c r="A140" t="s">
        <v>205</v>
      </c>
      <c r="B140" t="s">
        <v>1488</v>
      </c>
      <c r="C140" t="s">
        <v>1893</v>
      </c>
      <c r="D140" t="s">
        <v>1116</v>
      </c>
      <c r="E140" t="s">
        <v>71</v>
      </c>
      <c r="F140" t="s">
        <v>45</v>
      </c>
    </row>
    <row r="141" spans="1:6" x14ac:dyDescent="0.4">
      <c r="A141" t="s">
        <v>208</v>
      </c>
      <c r="B141" t="s">
        <v>1894</v>
      </c>
      <c r="C141" t="s">
        <v>1895</v>
      </c>
      <c r="D141" t="s">
        <v>1116</v>
      </c>
      <c r="E141" t="s">
        <v>71</v>
      </c>
      <c r="F141" t="s">
        <v>45</v>
      </c>
    </row>
    <row r="142" spans="1:6" x14ac:dyDescent="0.4">
      <c r="A142" t="s">
        <v>275</v>
      </c>
      <c r="B142" t="s">
        <v>1506</v>
      </c>
      <c r="C142" t="s">
        <v>1896</v>
      </c>
      <c r="D142" t="s">
        <v>1116</v>
      </c>
      <c r="E142" t="s">
        <v>71</v>
      </c>
      <c r="F142" t="s">
        <v>5</v>
      </c>
    </row>
    <row r="143" spans="1:6" x14ac:dyDescent="0.4">
      <c r="A143" t="s">
        <v>276</v>
      </c>
      <c r="B143" t="s">
        <v>1508</v>
      </c>
      <c r="C143" t="s">
        <v>1897</v>
      </c>
      <c r="D143" t="s">
        <v>1116</v>
      </c>
      <c r="E143" t="s">
        <v>71</v>
      </c>
      <c r="F143" t="s">
        <v>5</v>
      </c>
    </row>
    <row r="144" spans="1:6" x14ac:dyDescent="0.4">
      <c r="A144" t="s">
        <v>277</v>
      </c>
      <c r="B144" t="s">
        <v>1489</v>
      </c>
      <c r="C144" t="s">
        <v>1898</v>
      </c>
      <c r="D144" t="s">
        <v>1116</v>
      </c>
      <c r="E144" t="s">
        <v>71</v>
      </c>
      <c r="F144" t="s">
        <v>14</v>
      </c>
    </row>
    <row r="145" spans="1:6" x14ac:dyDescent="0.4">
      <c r="A145" t="s">
        <v>289</v>
      </c>
      <c r="B145" t="s">
        <v>1535</v>
      </c>
      <c r="C145" t="s">
        <v>1899</v>
      </c>
      <c r="D145" t="s">
        <v>1116</v>
      </c>
      <c r="E145" t="s">
        <v>71</v>
      </c>
      <c r="F145" t="s">
        <v>14</v>
      </c>
    </row>
    <row r="146" spans="1:6" x14ac:dyDescent="0.4">
      <c r="A146" t="s">
        <v>260</v>
      </c>
      <c r="B146" t="s">
        <v>79</v>
      </c>
      <c r="C146" t="s">
        <v>80</v>
      </c>
      <c r="D146" t="s">
        <v>1116</v>
      </c>
      <c r="E146" t="s">
        <v>71</v>
      </c>
      <c r="F146" t="s">
        <v>1900</v>
      </c>
    </row>
    <row r="147" spans="1:6" x14ac:dyDescent="0.4">
      <c r="A147" t="s">
        <v>286</v>
      </c>
      <c r="B147" t="s">
        <v>72</v>
      </c>
      <c r="C147" t="s">
        <v>73</v>
      </c>
      <c r="D147" t="s">
        <v>1116</v>
      </c>
      <c r="E147" t="s">
        <v>71</v>
      </c>
      <c r="F147" t="s">
        <v>250</v>
      </c>
    </row>
    <row r="148" spans="1:6" x14ac:dyDescent="0.4">
      <c r="A148" t="s">
        <v>198</v>
      </c>
      <c r="B148" t="s">
        <v>66</v>
      </c>
      <c r="C148" t="s">
        <v>67</v>
      </c>
      <c r="D148" t="s">
        <v>1116</v>
      </c>
      <c r="E148" t="s">
        <v>65</v>
      </c>
      <c r="F148" t="s">
        <v>83</v>
      </c>
    </row>
    <row r="149" spans="1:6" x14ac:dyDescent="0.4">
      <c r="A149" t="s">
        <v>238</v>
      </c>
      <c r="B149" t="s">
        <v>1901</v>
      </c>
      <c r="C149" t="s">
        <v>1902</v>
      </c>
      <c r="D149" t="s">
        <v>1116</v>
      </c>
      <c r="E149" t="s">
        <v>65</v>
      </c>
      <c r="F149" t="s">
        <v>14</v>
      </c>
    </row>
    <row r="150" spans="1:6" x14ac:dyDescent="0.4">
      <c r="A150" t="s">
        <v>1903</v>
      </c>
      <c r="B150" t="s">
        <v>1904</v>
      </c>
      <c r="C150" t="s">
        <v>1905</v>
      </c>
      <c r="D150" t="s">
        <v>1116</v>
      </c>
      <c r="E150" t="s">
        <v>65</v>
      </c>
      <c r="F150" t="s">
        <v>476</v>
      </c>
    </row>
    <row r="151" spans="1:6" x14ac:dyDescent="0.4">
      <c r="A151" t="s">
        <v>1906</v>
      </c>
      <c r="B151" t="s">
        <v>1525</v>
      </c>
      <c r="C151" t="s">
        <v>1907</v>
      </c>
      <c r="D151" t="s">
        <v>1116</v>
      </c>
      <c r="E151" t="s">
        <v>65</v>
      </c>
      <c r="F151" t="s">
        <v>39</v>
      </c>
    </row>
    <row r="152" spans="1:6" x14ac:dyDescent="0.4">
      <c r="A152" t="s">
        <v>1908</v>
      </c>
      <c r="B152" t="s">
        <v>1559</v>
      </c>
      <c r="C152" t="s">
        <v>1909</v>
      </c>
      <c r="D152" t="s">
        <v>1116</v>
      </c>
      <c r="E152" t="s">
        <v>65</v>
      </c>
      <c r="F152" t="s">
        <v>18</v>
      </c>
    </row>
    <row r="153" spans="1:6" x14ac:dyDescent="0.4">
      <c r="A153" t="s">
        <v>1910</v>
      </c>
      <c r="B153" t="s">
        <v>1911</v>
      </c>
      <c r="C153" t="s">
        <v>1912</v>
      </c>
      <c r="D153" t="s">
        <v>1116</v>
      </c>
      <c r="E153" t="s">
        <v>65</v>
      </c>
      <c r="F153" t="s">
        <v>83</v>
      </c>
    </row>
    <row r="154" spans="1:6" x14ac:dyDescent="0.4">
      <c r="A154" t="s">
        <v>162</v>
      </c>
      <c r="B154" t="s">
        <v>1522</v>
      </c>
      <c r="C154" t="s">
        <v>1913</v>
      </c>
      <c r="D154" t="s">
        <v>1200</v>
      </c>
      <c r="E154" t="s">
        <v>1914</v>
      </c>
      <c r="F154" t="s">
        <v>68</v>
      </c>
    </row>
    <row r="155" spans="1:6" x14ac:dyDescent="0.4">
      <c r="A155" t="s">
        <v>165</v>
      </c>
      <c r="B155" t="s">
        <v>1523</v>
      </c>
      <c r="C155" t="s">
        <v>1915</v>
      </c>
      <c r="D155" t="s">
        <v>1200</v>
      </c>
      <c r="E155" t="s">
        <v>1914</v>
      </c>
      <c r="F155" t="s">
        <v>68</v>
      </c>
    </row>
    <row r="156" spans="1:6" x14ac:dyDescent="0.4">
      <c r="A156" t="s">
        <v>168</v>
      </c>
      <c r="B156" t="s">
        <v>1916</v>
      </c>
      <c r="C156" t="s">
        <v>1917</v>
      </c>
      <c r="D156" t="s">
        <v>1200</v>
      </c>
      <c r="E156" t="s">
        <v>1914</v>
      </c>
      <c r="F156" t="s">
        <v>68</v>
      </c>
    </row>
    <row r="157" spans="1:6" x14ac:dyDescent="0.4">
      <c r="A157" t="s">
        <v>145</v>
      </c>
      <c r="B157" t="s">
        <v>1918</v>
      </c>
      <c r="C157" t="s">
        <v>1919</v>
      </c>
      <c r="D157" t="s">
        <v>1200</v>
      </c>
      <c r="E157" t="s">
        <v>1914</v>
      </c>
      <c r="F157" t="s">
        <v>39</v>
      </c>
    </row>
    <row r="158" spans="1:6" x14ac:dyDescent="0.4">
      <c r="A158" t="s">
        <v>176</v>
      </c>
      <c r="B158" t="s">
        <v>1409</v>
      </c>
      <c r="C158" t="s">
        <v>1920</v>
      </c>
      <c r="D158" t="s">
        <v>1200</v>
      </c>
      <c r="E158" t="s">
        <v>1914</v>
      </c>
      <c r="F158" t="s">
        <v>18</v>
      </c>
    </row>
    <row r="159" spans="1:6" x14ac:dyDescent="0.4">
      <c r="A159" t="s">
        <v>179</v>
      </c>
      <c r="B159" t="s">
        <v>1560</v>
      </c>
      <c r="C159" t="s">
        <v>1921</v>
      </c>
      <c r="D159" t="s">
        <v>1200</v>
      </c>
      <c r="E159" t="s">
        <v>1914</v>
      </c>
      <c r="F159" t="s">
        <v>18</v>
      </c>
    </row>
    <row r="160" spans="1:6" x14ac:dyDescent="0.4">
      <c r="A160" t="s">
        <v>214</v>
      </c>
      <c r="B160" t="s">
        <v>1220</v>
      </c>
      <c r="C160" t="s">
        <v>1922</v>
      </c>
      <c r="D160" t="s">
        <v>1200</v>
      </c>
      <c r="E160" t="s">
        <v>1914</v>
      </c>
      <c r="F160" t="s">
        <v>45</v>
      </c>
    </row>
    <row r="161" spans="1:6" x14ac:dyDescent="0.4">
      <c r="A161" t="s">
        <v>217</v>
      </c>
      <c r="B161" t="s">
        <v>1214</v>
      </c>
      <c r="C161" t="s">
        <v>1923</v>
      </c>
      <c r="D161" t="s">
        <v>1200</v>
      </c>
      <c r="E161" t="s">
        <v>1914</v>
      </c>
      <c r="F161" t="s">
        <v>45</v>
      </c>
    </row>
    <row r="162" spans="1:6" x14ac:dyDescent="0.4">
      <c r="A162" t="s">
        <v>218</v>
      </c>
      <c r="B162" t="s">
        <v>1213</v>
      </c>
      <c r="C162" t="s">
        <v>1924</v>
      </c>
      <c r="D162" t="s">
        <v>1200</v>
      </c>
      <c r="E162" t="s">
        <v>1914</v>
      </c>
      <c r="F162" t="s">
        <v>45</v>
      </c>
    </row>
    <row r="163" spans="1:6" x14ac:dyDescent="0.4">
      <c r="A163" t="s">
        <v>220</v>
      </c>
      <c r="B163" t="s">
        <v>1587</v>
      </c>
      <c r="C163" t="s">
        <v>1925</v>
      </c>
      <c r="D163" t="s">
        <v>1200</v>
      </c>
      <c r="E163" t="s">
        <v>1914</v>
      </c>
      <c r="F163" t="s">
        <v>45</v>
      </c>
    </row>
    <row r="164" spans="1:6" x14ac:dyDescent="0.4">
      <c r="A164" t="s">
        <v>221</v>
      </c>
      <c r="B164" t="s">
        <v>1926</v>
      </c>
      <c r="C164" t="s">
        <v>1927</v>
      </c>
      <c r="D164" t="s">
        <v>1200</v>
      </c>
      <c r="E164" t="s">
        <v>1914</v>
      </c>
      <c r="F164" t="s">
        <v>45</v>
      </c>
    </row>
    <row r="165" spans="1:6" x14ac:dyDescent="0.4">
      <c r="A165" t="s">
        <v>350</v>
      </c>
      <c r="B165" t="s">
        <v>1246</v>
      </c>
      <c r="C165" t="s">
        <v>1928</v>
      </c>
      <c r="D165" t="s">
        <v>1200</v>
      </c>
      <c r="E165" t="s">
        <v>1914</v>
      </c>
      <c r="F165" t="s">
        <v>14</v>
      </c>
    </row>
    <row r="166" spans="1:6" x14ac:dyDescent="0.4">
      <c r="A166" t="s">
        <v>385</v>
      </c>
      <c r="B166" t="s">
        <v>1513</v>
      </c>
      <c r="C166" t="s">
        <v>1929</v>
      </c>
      <c r="D166" t="s">
        <v>1200</v>
      </c>
      <c r="E166" t="s">
        <v>1914</v>
      </c>
      <c r="F166" t="s">
        <v>11</v>
      </c>
    </row>
    <row r="167" spans="1:6" x14ac:dyDescent="0.4">
      <c r="A167" t="s">
        <v>263</v>
      </c>
      <c r="B167" t="s">
        <v>1545</v>
      </c>
      <c r="C167" t="s">
        <v>1930</v>
      </c>
      <c r="D167" t="s">
        <v>1113</v>
      </c>
      <c r="E167" t="s">
        <v>156</v>
      </c>
      <c r="F167" t="s">
        <v>68</v>
      </c>
    </row>
    <row r="168" spans="1:6" x14ac:dyDescent="0.4">
      <c r="A168" t="s">
        <v>264</v>
      </c>
      <c r="B168" t="s">
        <v>1931</v>
      </c>
      <c r="C168" t="s">
        <v>1932</v>
      </c>
      <c r="D168" t="s">
        <v>1113</v>
      </c>
      <c r="E168" t="s">
        <v>156</v>
      </c>
      <c r="F168" t="s">
        <v>68</v>
      </c>
    </row>
    <row r="169" spans="1:6" x14ac:dyDescent="0.4">
      <c r="A169" t="s">
        <v>266</v>
      </c>
      <c r="B169" t="s">
        <v>1547</v>
      </c>
      <c r="C169" t="s">
        <v>1933</v>
      </c>
      <c r="D169" t="s">
        <v>1113</v>
      </c>
      <c r="E169" t="s">
        <v>156</v>
      </c>
      <c r="F169" t="s">
        <v>68</v>
      </c>
    </row>
    <row r="170" spans="1:6" x14ac:dyDescent="0.4">
      <c r="A170" t="s">
        <v>287</v>
      </c>
      <c r="B170" t="s">
        <v>1934</v>
      </c>
      <c r="C170" t="s">
        <v>1935</v>
      </c>
      <c r="D170" t="s">
        <v>1113</v>
      </c>
      <c r="E170" t="s">
        <v>156</v>
      </c>
      <c r="F170" t="s">
        <v>68</v>
      </c>
    </row>
    <row r="171" spans="1:6" x14ac:dyDescent="0.4">
      <c r="A171" t="s">
        <v>292</v>
      </c>
      <c r="B171" t="s">
        <v>1936</v>
      </c>
      <c r="C171" t="s">
        <v>1937</v>
      </c>
      <c r="D171" t="s">
        <v>1113</v>
      </c>
      <c r="E171" t="s">
        <v>156</v>
      </c>
      <c r="F171" t="s">
        <v>68</v>
      </c>
    </row>
    <row r="172" spans="1:6" x14ac:dyDescent="0.4">
      <c r="A172" t="s">
        <v>397</v>
      </c>
      <c r="B172" t="s">
        <v>1546</v>
      </c>
      <c r="C172" t="s">
        <v>1938</v>
      </c>
      <c r="D172" t="s">
        <v>1113</v>
      </c>
      <c r="E172" t="s">
        <v>156</v>
      </c>
      <c r="F172" t="s">
        <v>68</v>
      </c>
    </row>
    <row r="173" spans="1:6" x14ac:dyDescent="0.4">
      <c r="A173" t="s">
        <v>399</v>
      </c>
      <c r="B173" t="s">
        <v>1939</v>
      </c>
      <c r="C173" t="s">
        <v>1940</v>
      </c>
      <c r="D173" t="s">
        <v>1113</v>
      </c>
      <c r="E173" t="s">
        <v>156</v>
      </c>
      <c r="F173" t="s">
        <v>136</v>
      </c>
    </row>
    <row r="174" spans="1:6" x14ac:dyDescent="0.4">
      <c r="A174" t="s">
        <v>426</v>
      </c>
      <c r="B174" t="s">
        <v>1941</v>
      </c>
      <c r="C174" t="s">
        <v>1942</v>
      </c>
      <c r="D174" t="s">
        <v>1113</v>
      </c>
      <c r="E174" t="s">
        <v>156</v>
      </c>
      <c r="F174" t="s">
        <v>136</v>
      </c>
    </row>
    <row r="175" spans="1:6" x14ac:dyDescent="0.4">
      <c r="A175" t="s">
        <v>442</v>
      </c>
      <c r="B175" t="s">
        <v>1943</v>
      </c>
      <c r="C175" t="s">
        <v>1944</v>
      </c>
      <c r="D175" t="s">
        <v>1113</v>
      </c>
      <c r="E175" t="s">
        <v>156</v>
      </c>
      <c r="F175" t="s">
        <v>136</v>
      </c>
    </row>
    <row r="176" spans="1:6" x14ac:dyDescent="0.4">
      <c r="A176" t="s">
        <v>190</v>
      </c>
      <c r="B176" t="s">
        <v>1173</v>
      </c>
      <c r="C176" t="s">
        <v>1945</v>
      </c>
      <c r="D176" t="s">
        <v>1113</v>
      </c>
      <c r="E176" t="s">
        <v>156</v>
      </c>
      <c r="F176" t="s">
        <v>18</v>
      </c>
    </row>
    <row r="177" spans="1:6" x14ac:dyDescent="0.4">
      <c r="A177" t="s">
        <v>191</v>
      </c>
      <c r="B177" t="s">
        <v>163</v>
      </c>
      <c r="C177" t="s">
        <v>164</v>
      </c>
      <c r="D177" t="s">
        <v>1113</v>
      </c>
      <c r="E177" t="s">
        <v>156</v>
      </c>
      <c r="F177" t="s">
        <v>18</v>
      </c>
    </row>
    <row r="178" spans="1:6" x14ac:dyDescent="0.4">
      <c r="A178" t="s">
        <v>192</v>
      </c>
      <c r="B178" t="s">
        <v>174</v>
      </c>
      <c r="C178" t="s">
        <v>175</v>
      </c>
      <c r="D178" t="s">
        <v>1113</v>
      </c>
      <c r="E178" t="s">
        <v>156</v>
      </c>
      <c r="F178" t="s">
        <v>18</v>
      </c>
    </row>
    <row r="179" spans="1:6" x14ac:dyDescent="0.4">
      <c r="A179" t="s">
        <v>193</v>
      </c>
      <c r="B179" t="s">
        <v>1184</v>
      </c>
      <c r="C179" t="s">
        <v>1946</v>
      </c>
      <c r="D179" t="s">
        <v>1113</v>
      </c>
      <c r="E179" t="s">
        <v>156</v>
      </c>
      <c r="F179" t="s">
        <v>18</v>
      </c>
    </row>
    <row r="180" spans="1:6" x14ac:dyDescent="0.4">
      <c r="A180" t="s">
        <v>196</v>
      </c>
      <c r="B180" t="s">
        <v>1120</v>
      </c>
      <c r="C180" t="s">
        <v>265</v>
      </c>
      <c r="D180" t="s">
        <v>1113</v>
      </c>
      <c r="E180" t="s">
        <v>156</v>
      </c>
      <c r="F180" t="s">
        <v>39</v>
      </c>
    </row>
    <row r="181" spans="1:6" x14ac:dyDescent="0.4">
      <c r="A181" t="s">
        <v>267</v>
      </c>
      <c r="B181" t="s">
        <v>1524</v>
      </c>
      <c r="C181" t="s">
        <v>524</v>
      </c>
      <c r="D181" t="s">
        <v>1113</v>
      </c>
      <c r="E181" t="s">
        <v>156</v>
      </c>
      <c r="F181" t="s">
        <v>39</v>
      </c>
    </row>
    <row r="182" spans="1:6" x14ac:dyDescent="0.4">
      <c r="A182" t="s">
        <v>269</v>
      </c>
      <c r="B182" t="s">
        <v>1387</v>
      </c>
      <c r="C182" t="s">
        <v>1947</v>
      </c>
      <c r="D182" t="s">
        <v>1113</v>
      </c>
      <c r="E182" t="s">
        <v>156</v>
      </c>
      <c r="F182" t="s">
        <v>39</v>
      </c>
    </row>
    <row r="183" spans="1:6" x14ac:dyDescent="0.4">
      <c r="A183" t="s">
        <v>271</v>
      </c>
      <c r="B183" t="s">
        <v>1167</v>
      </c>
      <c r="C183" t="s">
        <v>1948</v>
      </c>
      <c r="D183" t="s">
        <v>1113</v>
      </c>
      <c r="E183" t="s">
        <v>156</v>
      </c>
      <c r="F183" t="s">
        <v>18</v>
      </c>
    </row>
    <row r="184" spans="1:6" x14ac:dyDescent="0.4">
      <c r="A184" t="s">
        <v>272</v>
      </c>
      <c r="B184" t="s">
        <v>1949</v>
      </c>
      <c r="C184" t="s">
        <v>1950</v>
      </c>
      <c r="D184" t="s">
        <v>1113</v>
      </c>
      <c r="E184" t="s">
        <v>156</v>
      </c>
      <c r="F184" t="s">
        <v>39</v>
      </c>
    </row>
    <row r="185" spans="1:6" x14ac:dyDescent="0.4">
      <c r="A185" t="s">
        <v>279</v>
      </c>
      <c r="B185" t="s">
        <v>1951</v>
      </c>
      <c r="C185" t="s">
        <v>1952</v>
      </c>
      <c r="D185" t="s">
        <v>1113</v>
      </c>
      <c r="E185" t="s">
        <v>156</v>
      </c>
      <c r="F185" t="s">
        <v>18</v>
      </c>
    </row>
    <row r="186" spans="1:6" x14ac:dyDescent="0.4">
      <c r="A186" t="s">
        <v>280</v>
      </c>
      <c r="B186" t="s">
        <v>1953</v>
      </c>
      <c r="C186" t="s">
        <v>1954</v>
      </c>
      <c r="D186" t="s">
        <v>1113</v>
      </c>
      <c r="E186" t="s">
        <v>156</v>
      </c>
      <c r="F186" t="s">
        <v>18</v>
      </c>
    </row>
    <row r="187" spans="1:6" x14ac:dyDescent="0.4">
      <c r="A187" t="s">
        <v>281</v>
      </c>
      <c r="B187" t="s">
        <v>1955</v>
      </c>
      <c r="C187" t="s">
        <v>1956</v>
      </c>
      <c r="D187" t="s">
        <v>1113</v>
      </c>
      <c r="E187" t="s">
        <v>156</v>
      </c>
      <c r="F187" t="s">
        <v>39</v>
      </c>
    </row>
    <row r="188" spans="1:6" x14ac:dyDescent="0.4">
      <c r="A188" t="s">
        <v>282</v>
      </c>
      <c r="B188" t="s">
        <v>1957</v>
      </c>
      <c r="C188" t="s">
        <v>1958</v>
      </c>
      <c r="D188" t="s">
        <v>1113</v>
      </c>
      <c r="E188" t="s">
        <v>156</v>
      </c>
      <c r="F188" t="s">
        <v>18</v>
      </c>
    </row>
    <row r="189" spans="1:6" x14ac:dyDescent="0.4">
      <c r="A189" t="s">
        <v>211</v>
      </c>
      <c r="B189" t="s">
        <v>1959</v>
      </c>
      <c r="C189" t="s">
        <v>1960</v>
      </c>
      <c r="D189" t="s">
        <v>1200</v>
      </c>
      <c r="E189" t="s">
        <v>1961</v>
      </c>
      <c r="F189" t="s">
        <v>45</v>
      </c>
    </row>
    <row r="190" spans="1:6" x14ac:dyDescent="0.4">
      <c r="A190" t="s">
        <v>288</v>
      </c>
      <c r="B190" t="s">
        <v>686</v>
      </c>
      <c r="C190" t="s">
        <v>687</v>
      </c>
      <c r="D190" t="s">
        <v>1113</v>
      </c>
      <c r="E190" t="s">
        <v>156</v>
      </c>
      <c r="F190" t="s">
        <v>45</v>
      </c>
    </row>
    <row r="191" spans="1:6" x14ac:dyDescent="0.4">
      <c r="A191" t="s">
        <v>306</v>
      </c>
      <c r="B191" t="s">
        <v>157</v>
      </c>
      <c r="C191" t="s">
        <v>158</v>
      </c>
      <c r="D191" t="s">
        <v>1113</v>
      </c>
      <c r="E191" t="s">
        <v>156</v>
      </c>
      <c r="F191" t="s">
        <v>83</v>
      </c>
    </row>
    <row r="192" spans="1:6" x14ac:dyDescent="0.4">
      <c r="A192" t="s">
        <v>309</v>
      </c>
      <c r="B192" t="s">
        <v>160</v>
      </c>
      <c r="C192" t="s">
        <v>161</v>
      </c>
      <c r="D192" t="s">
        <v>1113</v>
      </c>
      <c r="E192" t="s">
        <v>156</v>
      </c>
      <c r="F192" t="s">
        <v>83</v>
      </c>
    </row>
    <row r="193" spans="1:6" x14ac:dyDescent="0.4">
      <c r="A193" t="s">
        <v>310</v>
      </c>
      <c r="B193" t="s">
        <v>184</v>
      </c>
      <c r="C193" t="s">
        <v>185</v>
      </c>
      <c r="D193" t="s">
        <v>1113</v>
      </c>
      <c r="E193" t="s">
        <v>156</v>
      </c>
      <c r="F193" t="s">
        <v>45</v>
      </c>
    </row>
    <row r="194" spans="1:6" x14ac:dyDescent="0.4">
      <c r="A194" t="s">
        <v>316</v>
      </c>
      <c r="B194" t="s">
        <v>169</v>
      </c>
      <c r="C194" t="s">
        <v>170</v>
      </c>
      <c r="D194" t="s">
        <v>1113</v>
      </c>
      <c r="E194" t="s">
        <v>156</v>
      </c>
      <c r="F194" t="s">
        <v>83</v>
      </c>
    </row>
    <row r="195" spans="1:6" x14ac:dyDescent="0.4">
      <c r="A195" t="s">
        <v>319</v>
      </c>
      <c r="B195" t="s">
        <v>166</v>
      </c>
      <c r="C195" t="s">
        <v>167</v>
      </c>
      <c r="D195" t="s">
        <v>1113</v>
      </c>
      <c r="E195" t="s">
        <v>156</v>
      </c>
      <c r="F195" t="s">
        <v>83</v>
      </c>
    </row>
    <row r="196" spans="1:6" x14ac:dyDescent="0.4">
      <c r="A196" t="s">
        <v>322</v>
      </c>
      <c r="B196" t="s">
        <v>1357</v>
      </c>
      <c r="C196" t="s">
        <v>1962</v>
      </c>
      <c r="D196" t="s">
        <v>1113</v>
      </c>
      <c r="E196" t="s">
        <v>156</v>
      </c>
      <c r="F196" t="s">
        <v>83</v>
      </c>
    </row>
    <row r="197" spans="1:6" x14ac:dyDescent="0.4">
      <c r="A197" t="s">
        <v>323</v>
      </c>
      <c r="B197" t="s">
        <v>1446</v>
      </c>
      <c r="C197" t="s">
        <v>1963</v>
      </c>
      <c r="D197" t="s">
        <v>1113</v>
      </c>
      <c r="E197" t="s">
        <v>156</v>
      </c>
      <c r="F197" t="s">
        <v>83</v>
      </c>
    </row>
    <row r="198" spans="1:6" x14ac:dyDescent="0.4">
      <c r="A198" t="s">
        <v>326</v>
      </c>
      <c r="B198" t="s">
        <v>1229</v>
      </c>
      <c r="C198" t="s">
        <v>1964</v>
      </c>
      <c r="D198" t="s">
        <v>1113</v>
      </c>
      <c r="E198" t="s">
        <v>156</v>
      </c>
      <c r="F198" t="s">
        <v>83</v>
      </c>
    </row>
    <row r="199" spans="1:6" x14ac:dyDescent="0.4">
      <c r="A199" t="s">
        <v>329</v>
      </c>
      <c r="B199" t="s">
        <v>1450</v>
      </c>
      <c r="C199" t="s">
        <v>1965</v>
      </c>
      <c r="D199" t="s">
        <v>1113</v>
      </c>
      <c r="E199" t="s">
        <v>156</v>
      </c>
      <c r="F199" t="s">
        <v>83</v>
      </c>
    </row>
    <row r="200" spans="1:6" x14ac:dyDescent="0.4">
      <c r="A200" t="s">
        <v>332</v>
      </c>
      <c r="B200" t="s">
        <v>1966</v>
      </c>
      <c r="C200" t="s">
        <v>1967</v>
      </c>
      <c r="D200" t="s">
        <v>1113</v>
      </c>
      <c r="E200" t="s">
        <v>156</v>
      </c>
      <c r="F200" t="s">
        <v>83</v>
      </c>
    </row>
    <row r="201" spans="1:6" x14ac:dyDescent="0.4">
      <c r="A201" t="s">
        <v>333</v>
      </c>
      <c r="B201" t="s">
        <v>1224</v>
      </c>
      <c r="C201" t="s">
        <v>1968</v>
      </c>
      <c r="D201" t="s">
        <v>1113</v>
      </c>
      <c r="E201" t="s">
        <v>156</v>
      </c>
      <c r="F201" t="s">
        <v>83</v>
      </c>
    </row>
    <row r="202" spans="1:6" x14ac:dyDescent="0.4">
      <c r="A202" t="s">
        <v>336</v>
      </c>
      <c r="B202" t="s">
        <v>1969</v>
      </c>
      <c r="C202" t="s">
        <v>1970</v>
      </c>
      <c r="D202" t="s">
        <v>1113</v>
      </c>
      <c r="E202" t="s">
        <v>156</v>
      </c>
      <c r="F202" t="s">
        <v>83</v>
      </c>
    </row>
    <row r="203" spans="1:6" x14ac:dyDescent="0.4">
      <c r="A203" t="s">
        <v>337</v>
      </c>
      <c r="B203" t="s">
        <v>1971</v>
      </c>
      <c r="C203" t="s">
        <v>1972</v>
      </c>
      <c r="D203" t="s">
        <v>1113</v>
      </c>
      <c r="E203" t="s">
        <v>156</v>
      </c>
      <c r="F203" t="s">
        <v>83</v>
      </c>
    </row>
    <row r="204" spans="1:6" x14ac:dyDescent="0.4">
      <c r="A204" t="s">
        <v>290</v>
      </c>
      <c r="B204" t="s">
        <v>104</v>
      </c>
      <c r="C204" t="s">
        <v>105</v>
      </c>
      <c r="D204" t="s">
        <v>1973</v>
      </c>
      <c r="E204" t="s">
        <v>103</v>
      </c>
      <c r="F204" t="s">
        <v>14</v>
      </c>
    </row>
    <row r="205" spans="1:6" x14ac:dyDescent="0.4">
      <c r="A205" t="s">
        <v>349</v>
      </c>
      <c r="B205" t="s">
        <v>1974</v>
      </c>
      <c r="C205" t="s">
        <v>1975</v>
      </c>
      <c r="D205" t="s">
        <v>1200</v>
      </c>
      <c r="E205" t="s">
        <v>1961</v>
      </c>
      <c r="F205" t="s">
        <v>14</v>
      </c>
    </row>
    <row r="206" spans="1:6" x14ac:dyDescent="0.4">
      <c r="A206" t="s">
        <v>356</v>
      </c>
      <c r="B206" t="s">
        <v>177</v>
      </c>
      <c r="C206" t="s">
        <v>178</v>
      </c>
      <c r="D206" t="s">
        <v>1113</v>
      </c>
      <c r="E206" t="s">
        <v>156</v>
      </c>
      <c r="F206" t="s">
        <v>14</v>
      </c>
    </row>
    <row r="207" spans="1:6" x14ac:dyDescent="0.4">
      <c r="A207" t="s">
        <v>357</v>
      </c>
      <c r="B207" t="s">
        <v>199</v>
      </c>
      <c r="C207" t="s">
        <v>200</v>
      </c>
      <c r="D207" t="s">
        <v>1113</v>
      </c>
      <c r="E207" t="s">
        <v>156</v>
      </c>
      <c r="F207" t="s">
        <v>1</v>
      </c>
    </row>
    <row r="208" spans="1:6" x14ac:dyDescent="0.4">
      <c r="A208" t="s">
        <v>360</v>
      </c>
      <c r="B208" t="s">
        <v>1492</v>
      </c>
      <c r="C208" t="s">
        <v>1976</v>
      </c>
      <c r="D208" t="s">
        <v>1113</v>
      </c>
      <c r="E208" t="s">
        <v>156</v>
      </c>
      <c r="F208" t="s">
        <v>5</v>
      </c>
    </row>
    <row r="209" spans="1:6" x14ac:dyDescent="0.4">
      <c r="A209" t="s">
        <v>361</v>
      </c>
      <c r="B209" t="s">
        <v>203</v>
      </c>
      <c r="C209" t="s">
        <v>204</v>
      </c>
      <c r="D209" t="s">
        <v>1113</v>
      </c>
      <c r="E209" t="s">
        <v>156</v>
      </c>
      <c r="F209" t="s">
        <v>1</v>
      </c>
    </row>
    <row r="210" spans="1:6" x14ac:dyDescent="0.4">
      <c r="A210" t="s">
        <v>377</v>
      </c>
      <c r="B210" t="s">
        <v>206</v>
      </c>
      <c r="C210" t="s">
        <v>207</v>
      </c>
      <c r="D210" t="s">
        <v>1113</v>
      </c>
      <c r="E210" t="s">
        <v>156</v>
      </c>
      <c r="F210" t="s">
        <v>1</v>
      </c>
    </row>
    <row r="211" spans="1:6" x14ac:dyDescent="0.4">
      <c r="A211" t="s">
        <v>380</v>
      </c>
      <c r="B211" t="s">
        <v>212</v>
      </c>
      <c r="C211" t="s">
        <v>213</v>
      </c>
      <c r="D211" t="s">
        <v>1113</v>
      </c>
      <c r="E211" t="s">
        <v>156</v>
      </c>
      <c r="F211" t="s">
        <v>5</v>
      </c>
    </row>
    <row r="212" spans="1:6" x14ac:dyDescent="0.4">
      <c r="A212" t="s">
        <v>383</v>
      </c>
      <c r="B212" t="s">
        <v>215</v>
      </c>
      <c r="C212" t="s">
        <v>216</v>
      </c>
      <c r="D212" t="s">
        <v>1113</v>
      </c>
      <c r="E212" t="s">
        <v>156</v>
      </c>
      <c r="F212" t="s">
        <v>5</v>
      </c>
    </row>
    <row r="213" spans="1:6" x14ac:dyDescent="0.4">
      <c r="A213" t="s">
        <v>384</v>
      </c>
      <c r="B213" t="s">
        <v>1494</v>
      </c>
      <c r="C213" t="s">
        <v>1977</v>
      </c>
      <c r="D213" t="s">
        <v>1113</v>
      </c>
      <c r="E213" t="s">
        <v>156</v>
      </c>
      <c r="F213" t="s">
        <v>5</v>
      </c>
    </row>
    <row r="214" spans="1:6" x14ac:dyDescent="0.4">
      <c r="A214" t="s">
        <v>411</v>
      </c>
      <c r="B214" t="s">
        <v>1498</v>
      </c>
      <c r="C214" t="s">
        <v>1978</v>
      </c>
      <c r="D214" t="s">
        <v>1113</v>
      </c>
      <c r="E214" t="s">
        <v>156</v>
      </c>
      <c r="F214" t="s">
        <v>1</v>
      </c>
    </row>
    <row r="215" spans="1:6" x14ac:dyDescent="0.4">
      <c r="A215" t="s">
        <v>431</v>
      </c>
      <c r="B215" t="s">
        <v>187</v>
      </c>
      <c r="C215" t="s">
        <v>188</v>
      </c>
      <c r="D215" t="s">
        <v>1113</v>
      </c>
      <c r="E215" t="s">
        <v>156</v>
      </c>
      <c r="F215" t="s">
        <v>14</v>
      </c>
    </row>
    <row r="216" spans="1:6" x14ac:dyDescent="0.4">
      <c r="A216" t="s">
        <v>432</v>
      </c>
      <c r="B216" t="s">
        <v>194</v>
      </c>
      <c r="C216" t="s">
        <v>195</v>
      </c>
      <c r="D216" t="s">
        <v>1113</v>
      </c>
      <c r="E216" t="s">
        <v>156</v>
      </c>
      <c r="F216" t="s">
        <v>14</v>
      </c>
    </row>
    <row r="217" spans="1:6" x14ac:dyDescent="0.4">
      <c r="A217" t="s">
        <v>460</v>
      </c>
      <c r="B217" t="s">
        <v>1979</v>
      </c>
      <c r="C217" t="s">
        <v>268</v>
      </c>
      <c r="D217" t="s">
        <v>1113</v>
      </c>
      <c r="E217" t="s">
        <v>156</v>
      </c>
      <c r="F217" t="s">
        <v>14</v>
      </c>
    </row>
    <row r="218" spans="1:6" x14ac:dyDescent="0.4">
      <c r="A218" t="s">
        <v>463</v>
      </c>
      <c r="B218" t="s">
        <v>1602</v>
      </c>
      <c r="C218" t="s">
        <v>1980</v>
      </c>
      <c r="D218" t="s">
        <v>1113</v>
      </c>
      <c r="E218" t="s">
        <v>156</v>
      </c>
      <c r="F218" t="s">
        <v>5</v>
      </c>
    </row>
    <row r="219" spans="1:6" x14ac:dyDescent="0.4">
      <c r="A219" t="s">
        <v>484</v>
      </c>
      <c r="B219" t="s">
        <v>1589</v>
      </c>
      <c r="C219" t="s">
        <v>1981</v>
      </c>
      <c r="D219" t="s">
        <v>1113</v>
      </c>
      <c r="E219" t="s">
        <v>156</v>
      </c>
      <c r="F219" t="s">
        <v>14</v>
      </c>
    </row>
    <row r="220" spans="1:6" x14ac:dyDescent="0.4">
      <c r="A220" t="s">
        <v>485</v>
      </c>
      <c r="B220" t="s">
        <v>1982</v>
      </c>
      <c r="C220" t="s">
        <v>1983</v>
      </c>
      <c r="D220" t="s">
        <v>1113</v>
      </c>
      <c r="E220" t="s">
        <v>156</v>
      </c>
      <c r="F220" t="s">
        <v>14</v>
      </c>
    </row>
    <row r="221" spans="1:6" x14ac:dyDescent="0.4">
      <c r="A221" t="s">
        <v>368</v>
      </c>
      <c r="B221" t="s">
        <v>107</v>
      </c>
      <c r="C221" t="s">
        <v>108</v>
      </c>
      <c r="D221" t="s">
        <v>1973</v>
      </c>
      <c r="E221" t="s">
        <v>103</v>
      </c>
      <c r="F221" t="s">
        <v>11</v>
      </c>
    </row>
    <row r="222" spans="1:6" x14ac:dyDescent="0.4">
      <c r="A222" t="s">
        <v>386</v>
      </c>
      <c r="B222" t="s">
        <v>246</v>
      </c>
      <c r="C222" t="s">
        <v>247</v>
      </c>
      <c r="D222" t="s">
        <v>1113</v>
      </c>
      <c r="E222" t="s">
        <v>156</v>
      </c>
      <c r="F222" t="s">
        <v>518</v>
      </c>
    </row>
    <row r="223" spans="1:6" x14ac:dyDescent="0.4">
      <c r="A223" t="s">
        <v>387</v>
      </c>
      <c r="B223" t="s">
        <v>242</v>
      </c>
      <c r="C223" t="s">
        <v>243</v>
      </c>
      <c r="D223" t="s">
        <v>1113</v>
      </c>
      <c r="E223" t="s">
        <v>156</v>
      </c>
      <c r="F223" t="s">
        <v>1984</v>
      </c>
    </row>
    <row r="224" spans="1:6" x14ac:dyDescent="0.4">
      <c r="A224" t="s">
        <v>388</v>
      </c>
      <c r="B224" t="s">
        <v>228</v>
      </c>
      <c r="C224" t="s">
        <v>229</v>
      </c>
      <c r="D224" t="s">
        <v>1113</v>
      </c>
      <c r="E224" t="s">
        <v>156</v>
      </c>
      <c r="F224" t="s">
        <v>250</v>
      </c>
    </row>
    <row r="225" spans="1:6" x14ac:dyDescent="0.4">
      <c r="A225" t="s">
        <v>392</v>
      </c>
      <c r="B225" t="s">
        <v>231</v>
      </c>
      <c r="C225" t="s">
        <v>232</v>
      </c>
      <c r="D225" t="s">
        <v>1113</v>
      </c>
      <c r="E225" t="s">
        <v>156</v>
      </c>
      <c r="F225" t="s">
        <v>250</v>
      </c>
    </row>
    <row r="226" spans="1:6" x14ac:dyDescent="0.4">
      <c r="A226" t="s">
        <v>394</v>
      </c>
      <c r="B226" t="s">
        <v>1271</v>
      </c>
      <c r="C226" t="s">
        <v>1985</v>
      </c>
      <c r="D226" t="s">
        <v>1113</v>
      </c>
      <c r="E226" t="s">
        <v>156</v>
      </c>
      <c r="F226" t="s">
        <v>1984</v>
      </c>
    </row>
    <row r="227" spans="1:6" x14ac:dyDescent="0.4">
      <c r="A227" t="s">
        <v>395</v>
      </c>
      <c r="B227" t="s">
        <v>1262</v>
      </c>
      <c r="C227" t="s">
        <v>1986</v>
      </c>
      <c r="D227" t="s">
        <v>1113</v>
      </c>
      <c r="E227" t="s">
        <v>156</v>
      </c>
      <c r="F227" t="s">
        <v>250</v>
      </c>
    </row>
    <row r="228" spans="1:6" x14ac:dyDescent="0.4">
      <c r="A228" t="s">
        <v>414</v>
      </c>
      <c r="B228" t="s">
        <v>1987</v>
      </c>
      <c r="C228" t="s">
        <v>1988</v>
      </c>
      <c r="D228" t="s">
        <v>1113</v>
      </c>
      <c r="E228" t="s">
        <v>156</v>
      </c>
      <c r="F228" t="s">
        <v>250</v>
      </c>
    </row>
    <row r="229" spans="1:6" x14ac:dyDescent="0.4">
      <c r="A229" t="s">
        <v>417</v>
      </c>
      <c r="B229" t="s">
        <v>261</v>
      </c>
      <c r="C229" t="s">
        <v>262</v>
      </c>
      <c r="D229" t="s">
        <v>1113</v>
      </c>
      <c r="E229" t="s">
        <v>156</v>
      </c>
      <c r="F229" t="s">
        <v>1989</v>
      </c>
    </row>
    <row r="230" spans="1:6" x14ac:dyDescent="0.4">
      <c r="A230" t="s">
        <v>420</v>
      </c>
      <c r="B230" t="s">
        <v>1990</v>
      </c>
      <c r="C230" t="s">
        <v>1991</v>
      </c>
      <c r="D230" t="s">
        <v>1113</v>
      </c>
      <c r="E230" t="s">
        <v>156</v>
      </c>
      <c r="F230" t="s">
        <v>250</v>
      </c>
    </row>
    <row r="231" spans="1:6" x14ac:dyDescent="0.4">
      <c r="A231" t="s">
        <v>423</v>
      </c>
      <c r="B231" t="s">
        <v>239</v>
      </c>
      <c r="C231" t="s">
        <v>240</v>
      </c>
      <c r="D231" t="s">
        <v>1113</v>
      </c>
      <c r="E231" t="s">
        <v>156</v>
      </c>
      <c r="F231" t="s">
        <v>11</v>
      </c>
    </row>
    <row r="232" spans="1:6" x14ac:dyDescent="0.4">
      <c r="A232" t="s">
        <v>433</v>
      </c>
      <c r="B232" t="s">
        <v>1521</v>
      </c>
      <c r="C232" t="s">
        <v>1992</v>
      </c>
      <c r="D232" t="s">
        <v>1113</v>
      </c>
      <c r="E232" t="s">
        <v>156</v>
      </c>
      <c r="F232" t="s">
        <v>1989</v>
      </c>
    </row>
    <row r="233" spans="1:6" x14ac:dyDescent="0.4">
      <c r="A233" t="s">
        <v>466</v>
      </c>
      <c r="B233" t="s">
        <v>252</v>
      </c>
      <c r="C233" t="s">
        <v>253</v>
      </c>
      <c r="D233" t="s">
        <v>1113</v>
      </c>
      <c r="E233" t="s">
        <v>156</v>
      </c>
      <c r="F233" t="s">
        <v>1993</v>
      </c>
    </row>
    <row r="234" spans="1:6" x14ac:dyDescent="0.4">
      <c r="A234" t="s">
        <v>637</v>
      </c>
      <c r="B234" t="s">
        <v>1265</v>
      </c>
      <c r="C234" t="s">
        <v>1994</v>
      </c>
      <c r="D234" t="s">
        <v>1114</v>
      </c>
      <c r="E234" t="s">
        <v>1658</v>
      </c>
      <c r="F234" t="s">
        <v>1984</v>
      </c>
    </row>
    <row r="235" spans="1:6" x14ac:dyDescent="0.4">
      <c r="A235" t="s">
        <v>638</v>
      </c>
      <c r="B235" t="s">
        <v>1995</v>
      </c>
      <c r="C235" t="s">
        <v>1996</v>
      </c>
      <c r="D235" t="s">
        <v>1114</v>
      </c>
      <c r="E235" t="s">
        <v>1658</v>
      </c>
      <c r="F235" t="s">
        <v>1984</v>
      </c>
    </row>
    <row r="236" spans="1:6" x14ac:dyDescent="0.4">
      <c r="A236" t="s">
        <v>639</v>
      </c>
      <c r="B236" t="s">
        <v>699</v>
      </c>
      <c r="C236" t="s">
        <v>700</v>
      </c>
      <c r="D236" t="s">
        <v>1114</v>
      </c>
      <c r="E236" t="s">
        <v>1658</v>
      </c>
      <c r="F236" t="s">
        <v>1997</v>
      </c>
    </row>
    <row r="237" spans="1:6" x14ac:dyDescent="0.4">
      <c r="A237" t="s">
        <v>1998</v>
      </c>
      <c r="B237" t="s">
        <v>1999</v>
      </c>
      <c r="C237" t="s">
        <v>2000</v>
      </c>
      <c r="D237" t="s">
        <v>1113</v>
      </c>
      <c r="E237" t="s">
        <v>156</v>
      </c>
      <c r="F237" t="s">
        <v>136</v>
      </c>
    </row>
    <row r="238" spans="1:6" x14ac:dyDescent="0.4">
      <c r="A238" t="s">
        <v>2001</v>
      </c>
      <c r="B238" t="s">
        <v>2002</v>
      </c>
      <c r="C238" t="s">
        <v>2003</v>
      </c>
      <c r="D238" t="s">
        <v>1113</v>
      </c>
      <c r="E238" t="s">
        <v>156</v>
      </c>
      <c r="F238" t="s">
        <v>68</v>
      </c>
    </row>
    <row r="239" spans="1:6" x14ac:dyDescent="0.4">
      <c r="A239" t="s">
        <v>2004</v>
      </c>
      <c r="B239" t="s">
        <v>2005</v>
      </c>
      <c r="C239" t="s">
        <v>2006</v>
      </c>
      <c r="D239" t="s">
        <v>1113</v>
      </c>
      <c r="E239" t="s">
        <v>156</v>
      </c>
      <c r="F239" t="s">
        <v>68</v>
      </c>
    </row>
    <row r="240" spans="1:6" x14ac:dyDescent="0.4">
      <c r="A240" t="s">
        <v>2007</v>
      </c>
      <c r="B240" t="s">
        <v>2008</v>
      </c>
      <c r="C240" t="s">
        <v>2009</v>
      </c>
      <c r="D240" t="s">
        <v>1113</v>
      </c>
      <c r="E240" t="s">
        <v>156</v>
      </c>
      <c r="F240" t="s">
        <v>68</v>
      </c>
    </row>
    <row r="241" spans="1:6" x14ac:dyDescent="0.4">
      <c r="A241" t="s">
        <v>2010</v>
      </c>
      <c r="B241" t="s">
        <v>2011</v>
      </c>
      <c r="C241" t="s">
        <v>2012</v>
      </c>
      <c r="D241" t="s">
        <v>1113</v>
      </c>
      <c r="E241" t="s">
        <v>156</v>
      </c>
      <c r="F241" t="s">
        <v>68</v>
      </c>
    </row>
    <row r="242" spans="1:6" x14ac:dyDescent="0.4">
      <c r="A242" t="s">
        <v>2013</v>
      </c>
      <c r="B242" t="s">
        <v>2014</v>
      </c>
      <c r="C242" t="s">
        <v>2015</v>
      </c>
      <c r="D242" t="s">
        <v>1113</v>
      </c>
      <c r="E242" t="s">
        <v>156</v>
      </c>
      <c r="F242" t="s">
        <v>68</v>
      </c>
    </row>
    <row r="243" spans="1:6" x14ac:dyDescent="0.4">
      <c r="A243" t="s">
        <v>2016</v>
      </c>
      <c r="B243" t="s">
        <v>1530</v>
      </c>
      <c r="C243" t="s">
        <v>2017</v>
      </c>
      <c r="D243" t="s">
        <v>1113</v>
      </c>
      <c r="E243" t="s">
        <v>156</v>
      </c>
      <c r="F243" t="s">
        <v>68</v>
      </c>
    </row>
    <row r="244" spans="1:6" x14ac:dyDescent="0.4">
      <c r="A244" t="s">
        <v>2018</v>
      </c>
      <c r="B244" t="s">
        <v>2019</v>
      </c>
      <c r="C244" t="s">
        <v>2020</v>
      </c>
      <c r="D244" t="s">
        <v>1113</v>
      </c>
      <c r="E244" t="s">
        <v>156</v>
      </c>
      <c r="F244" t="s">
        <v>476</v>
      </c>
    </row>
    <row r="245" spans="1:6" x14ac:dyDescent="0.4">
      <c r="A245" t="s">
        <v>2021</v>
      </c>
      <c r="B245" t="s">
        <v>2022</v>
      </c>
      <c r="C245" t="s">
        <v>2023</v>
      </c>
      <c r="D245" t="s">
        <v>1113</v>
      </c>
      <c r="E245" t="s">
        <v>156</v>
      </c>
      <c r="F245" t="s">
        <v>68</v>
      </c>
    </row>
    <row r="246" spans="1:6" x14ac:dyDescent="0.4">
      <c r="A246" t="s">
        <v>2024</v>
      </c>
      <c r="B246" t="s">
        <v>2025</v>
      </c>
      <c r="C246" t="s">
        <v>2026</v>
      </c>
      <c r="D246" t="s">
        <v>1113</v>
      </c>
      <c r="E246" t="s">
        <v>156</v>
      </c>
      <c r="F246" t="s">
        <v>68</v>
      </c>
    </row>
    <row r="247" spans="1:6" x14ac:dyDescent="0.4">
      <c r="A247" t="s">
        <v>2027</v>
      </c>
      <c r="B247" t="s">
        <v>2028</v>
      </c>
      <c r="C247" t="s">
        <v>2029</v>
      </c>
      <c r="D247" t="s">
        <v>1113</v>
      </c>
      <c r="E247" t="s">
        <v>156</v>
      </c>
      <c r="F247" t="s">
        <v>68</v>
      </c>
    </row>
    <row r="248" spans="1:6" x14ac:dyDescent="0.4">
      <c r="A248" t="s">
        <v>2030</v>
      </c>
      <c r="B248" t="s">
        <v>2031</v>
      </c>
      <c r="C248" t="s">
        <v>2032</v>
      </c>
      <c r="D248" t="s">
        <v>1113</v>
      </c>
      <c r="E248" t="s">
        <v>156</v>
      </c>
      <c r="F248" t="s">
        <v>136</v>
      </c>
    </row>
    <row r="249" spans="1:6" x14ac:dyDescent="0.4">
      <c r="A249" t="s">
        <v>2033</v>
      </c>
      <c r="B249" t="s">
        <v>2034</v>
      </c>
      <c r="C249" t="s">
        <v>2035</v>
      </c>
      <c r="D249" t="s">
        <v>1113</v>
      </c>
      <c r="E249" t="s">
        <v>156</v>
      </c>
      <c r="F249" t="s">
        <v>136</v>
      </c>
    </row>
    <row r="250" spans="1:6" x14ac:dyDescent="0.4">
      <c r="A250" t="s">
        <v>2036</v>
      </c>
      <c r="B250" t="s">
        <v>2037</v>
      </c>
      <c r="C250" t="s">
        <v>2038</v>
      </c>
      <c r="D250" t="s">
        <v>1113</v>
      </c>
      <c r="E250" t="s">
        <v>156</v>
      </c>
      <c r="F250" t="s">
        <v>68</v>
      </c>
    </row>
    <row r="251" spans="1:6" x14ac:dyDescent="0.4">
      <c r="A251" t="s">
        <v>2039</v>
      </c>
      <c r="B251" t="s">
        <v>2040</v>
      </c>
      <c r="C251" t="s">
        <v>2041</v>
      </c>
      <c r="D251" t="s">
        <v>1113</v>
      </c>
      <c r="E251" t="s">
        <v>156</v>
      </c>
      <c r="F251" t="s">
        <v>68</v>
      </c>
    </row>
    <row r="252" spans="1:6" x14ac:dyDescent="0.4">
      <c r="A252" t="s">
        <v>2042</v>
      </c>
      <c r="B252" t="s">
        <v>2043</v>
      </c>
      <c r="C252" t="s">
        <v>2044</v>
      </c>
      <c r="D252" t="s">
        <v>1113</v>
      </c>
      <c r="E252" t="s">
        <v>156</v>
      </c>
      <c r="F252" t="s">
        <v>136</v>
      </c>
    </row>
    <row r="253" spans="1:6" x14ac:dyDescent="0.4">
      <c r="A253" t="s">
        <v>2045</v>
      </c>
      <c r="B253" t="s">
        <v>1528</v>
      </c>
      <c r="C253" t="s">
        <v>2046</v>
      </c>
      <c r="D253" t="s">
        <v>1113</v>
      </c>
      <c r="E253" t="s">
        <v>156</v>
      </c>
      <c r="F253" t="s">
        <v>39</v>
      </c>
    </row>
    <row r="254" spans="1:6" x14ac:dyDescent="0.4">
      <c r="A254" t="s">
        <v>2047</v>
      </c>
      <c r="B254" t="s">
        <v>2048</v>
      </c>
      <c r="C254" t="s">
        <v>2049</v>
      </c>
      <c r="D254" t="s">
        <v>1113</v>
      </c>
      <c r="E254" t="s">
        <v>156</v>
      </c>
      <c r="F254" t="s">
        <v>18</v>
      </c>
    </row>
    <row r="255" spans="1:6" x14ac:dyDescent="0.4">
      <c r="A255" t="s">
        <v>2050</v>
      </c>
      <c r="B255" t="s">
        <v>2051</v>
      </c>
      <c r="C255" t="s">
        <v>2052</v>
      </c>
      <c r="D255" t="s">
        <v>1113</v>
      </c>
      <c r="E255" t="s">
        <v>156</v>
      </c>
      <c r="F255" t="s">
        <v>39</v>
      </c>
    </row>
    <row r="256" spans="1:6" x14ac:dyDescent="0.4">
      <c r="A256" t="s">
        <v>2053</v>
      </c>
      <c r="B256" t="s">
        <v>1564</v>
      </c>
      <c r="C256" t="s">
        <v>2054</v>
      </c>
      <c r="D256" t="s">
        <v>1113</v>
      </c>
      <c r="E256" t="s">
        <v>156</v>
      </c>
      <c r="F256" t="s">
        <v>18</v>
      </c>
    </row>
    <row r="257" spans="1:6" x14ac:dyDescent="0.4">
      <c r="A257" t="s">
        <v>2055</v>
      </c>
      <c r="B257" t="s">
        <v>1566</v>
      </c>
      <c r="C257" t="s">
        <v>2056</v>
      </c>
      <c r="D257" t="s">
        <v>1113</v>
      </c>
      <c r="E257" t="s">
        <v>156</v>
      </c>
      <c r="F257" t="s">
        <v>18</v>
      </c>
    </row>
    <row r="258" spans="1:6" x14ac:dyDescent="0.4">
      <c r="A258" t="s">
        <v>2057</v>
      </c>
      <c r="B258" t="s">
        <v>1569</v>
      </c>
      <c r="C258" t="s">
        <v>2058</v>
      </c>
      <c r="D258" t="s">
        <v>1113</v>
      </c>
      <c r="E258" t="s">
        <v>156</v>
      </c>
      <c r="F258" t="s">
        <v>18</v>
      </c>
    </row>
    <row r="259" spans="1:6" x14ac:dyDescent="0.4">
      <c r="A259" t="s">
        <v>2059</v>
      </c>
      <c r="B259" t="s">
        <v>2060</v>
      </c>
      <c r="C259" t="s">
        <v>2061</v>
      </c>
      <c r="D259" t="s">
        <v>1113</v>
      </c>
      <c r="E259" t="s">
        <v>156</v>
      </c>
      <c r="F259" t="s">
        <v>18</v>
      </c>
    </row>
    <row r="260" spans="1:6" x14ac:dyDescent="0.4">
      <c r="A260" t="s">
        <v>2062</v>
      </c>
      <c r="B260" t="s">
        <v>2063</v>
      </c>
      <c r="C260" t="s">
        <v>2064</v>
      </c>
      <c r="D260" t="s">
        <v>1113</v>
      </c>
      <c r="E260" t="s">
        <v>156</v>
      </c>
      <c r="F260" t="s">
        <v>39</v>
      </c>
    </row>
    <row r="261" spans="1:6" x14ac:dyDescent="0.4">
      <c r="A261" t="s">
        <v>2065</v>
      </c>
      <c r="B261" t="s">
        <v>1570</v>
      </c>
      <c r="C261" t="s">
        <v>2066</v>
      </c>
      <c r="D261" t="s">
        <v>1113</v>
      </c>
      <c r="E261" t="s">
        <v>156</v>
      </c>
      <c r="F261" t="s">
        <v>18</v>
      </c>
    </row>
    <row r="262" spans="1:6" x14ac:dyDescent="0.4">
      <c r="A262" t="s">
        <v>2067</v>
      </c>
      <c r="B262" t="s">
        <v>2068</v>
      </c>
      <c r="C262" t="s">
        <v>2069</v>
      </c>
      <c r="D262" t="s">
        <v>1113</v>
      </c>
      <c r="E262" t="s">
        <v>156</v>
      </c>
      <c r="F262" t="s">
        <v>39</v>
      </c>
    </row>
    <row r="263" spans="1:6" x14ac:dyDescent="0.4">
      <c r="A263" t="s">
        <v>2070</v>
      </c>
      <c r="B263" t="s">
        <v>2071</v>
      </c>
      <c r="C263" t="s">
        <v>2072</v>
      </c>
      <c r="D263" t="s">
        <v>1113</v>
      </c>
      <c r="E263" t="s">
        <v>156</v>
      </c>
      <c r="F263" t="s">
        <v>39</v>
      </c>
    </row>
    <row r="264" spans="1:6" x14ac:dyDescent="0.4">
      <c r="A264" t="s">
        <v>2073</v>
      </c>
      <c r="B264" t="s">
        <v>2074</v>
      </c>
      <c r="C264" t="s">
        <v>2075</v>
      </c>
      <c r="D264" t="s">
        <v>1113</v>
      </c>
      <c r="E264" t="s">
        <v>156</v>
      </c>
      <c r="F264" t="s">
        <v>39</v>
      </c>
    </row>
    <row r="265" spans="1:6" x14ac:dyDescent="0.4">
      <c r="A265" t="s">
        <v>2076</v>
      </c>
      <c r="B265" t="s">
        <v>2077</v>
      </c>
      <c r="C265" t="s">
        <v>2078</v>
      </c>
      <c r="D265" t="s">
        <v>1113</v>
      </c>
      <c r="E265" t="s">
        <v>156</v>
      </c>
      <c r="F265" t="s">
        <v>39</v>
      </c>
    </row>
    <row r="266" spans="1:6" x14ac:dyDescent="0.4">
      <c r="A266" t="s">
        <v>2079</v>
      </c>
      <c r="B266" t="s">
        <v>2080</v>
      </c>
      <c r="C266" t="s">
        <v>2081</v>
      </c>
      <c r="D266" t="s">
        <v>1113</v>
      </c>
      <c r="E266" t="s">
        <v>156</v>
      </c>
      <c r="F266" t="s">
        <v>39</v>
      </c>
    </row>
    <row r="267" spans="1:6" x14ac:dyDescent="0.4">
      <c r="A267" t="s">
        <v>2082</v>
      </c>
      <c r="B267" t="s">
        <v>2083</v>
      </c>
      <c r="C267" t="s">
        <v>2084</v>
      </c>
      <c r="D267" t="s">
        <v>1113</v>
      </c>
      <c r="E267" t="s">
        <v>156</v>
      </c>
      <c r="F267" t="s">
        <v>39</v>
      </c>
    </row>
    <row r="268" spans="1:6" x14ac:dyDescent="0.4">
      <c r="A268" t="s">
        <v>2085</v>
      </c>
      <c r="B268" t="s">
        <v>2086</v>
      </c>
      <c r="C268" t="s">
        <v>2087</v>
      </c>
      <c r="D268" t="s">
        <v>1113</v>
      </c>
      <c r="E268" t="s">
        <v>156</v>
      </c>
      <c r="F268" t="s">
        <v>18</v>
      </c>
    </row>
    <row r="269" spans="1:6" x14ac:dyDescent="0.4">
      <c r="A269" t="s">
        <v>2088</v>
      </c>
      <c r="B269" t="s">
        <v>2089</v>
      </c>
      <c r="C269" t="s">
        <v>2090</v>
      </c>
      <c r="D269" t="s">
        <v>1113</v>
      </c>
      <c r="E269" t="s">
        <v>156</v>
      </c>
      <c r="F269" t="s">
        <v>39</v>
      </c>
    </row>
    <row r="270" spans="1:6" x14ac:dyDescent="0.4">
      <c r="A270" t="s">
        <v>2091</v>
      </c>
      <c r="B270" t="s">
        <v>2092</v>
      </c>
      <c r="C270" t="s">
        <v>2093</v>
      </c>
      <c r="D270" t="s">
        <v>1113</v>
      </c>
      <c r="E270" t="s">
        <v>156</v>
      </c>
      <c r="F270" t="s">
        <v>39</v>
      </c>
    </row>
    <row r="271" spans="1:6" x14ac:dyDescent="0.4">
      <c r="A271" t="s">
        <v>2094</v>
      </c>
      <c r="B271" t="s">
        <v>2095</v>
      </c>
      <c r="C271" t="s">
        <v>2096</v>
      </c>
      <c r="D271" t="s">
        <v>1113</v>
      </c>
      <c r="E271" t="s">
        <v>156</v>
      </c>
      <c r="F271" t="s">
        <v>18</v>
      </c>
    </row>
    <row r="272" spans="1:6" x14ac:dyDescent="0.4">
      <c r="A272" t="s">
        <v>2097</v>
      </c>
      <c r="B272" t="s">
        <v>2098</v>
      </c>
      <c r="C272" t="s">
        <v>2099</v>
      </c>
      <c r="D272" t="s">
        <v>1113</v>
      </c>
      <c r="E272" t="s">
        <v>156</v>
      </c>
      <c r="F272" t="s">
        <v>39</v>
      </c>
    </row>
    <row r="273" spans="1:6" x14ac:dyDescent="0.4">
      <c r="A273" t="s">
        <v>2100</v>
      </c>
      <c r="B273" t="s">
        <v>2101</v>
      </c>
      <c r="C273" t="s">
        <v>2102</v>
      </c>
      <c r="D273" t="s">
        <v>1113</v>
      </c>
      <c r="E273" t="s">
        <v>156</v>
      </c>
      <c r="F273" t="s">
        <v>18</v>
      </c>
    </row>
    <row r="274" spans="1:6" x14ac:dyDescent="0.4">
      <c r="A274" t="s">
        <v>2103</v>
      </c>
      <c r="B274" t="s">
        <v>2104</v>
      </c>
      <c r="C274" t="s">
        <v>2105</v>
      </c>
      <c r="D274" t="s">
        <v>1113</v>
      </c>
      <c r="E274" t="s">
        <v>156</v>
      </c>
      <c r="F274" t="s">
        <v>39</v>
      </c>
    </row>
    <row r="275" spans="1:6" x14ac:dyDescent="0.4">
      <c r="A275" t="s">
        <v>2106</v>
      </c>
      <c r="B275" t="s">
        <v>2107</v>
      </c>
      <c r="C275" t="s">
        <v>2108</v>
      </c>
      <c r="D275" t="s">
        <v>1113</v>
      </c>
      <c r="E275" t="s">
        <v>156</v>
      </c>
      <c r="F275" t="s">
        <v>39</v>
      </c>
    </row>
    <row r="276" spans="1:6" x14ac:dyDescent="0.4">
      <c r="A276" t="s">
        <v>2109</v>
      </c>
      <c r="B276" t="s">
        <v>2110</v>
      </c>
      <c r="C276" t="s">
        <v>2111</v>
      </c>
      <c r="D276" t="s">
        <v>1113</v>
      </c>
      <c r="E276" t="s">
        <v>156</v>
      </c>
      <c r="F276" t="s">
        <v>39</v>
      </c>
    </row>
    <row r="277" spans="1:6" x14ac:dyDescent="0.4">
      <c r="A277" t="s">
        <v>2112</v>
      </c>
      <c r="B277" t="s">
        <v>2113</v>
      </c>
      <c r="C277" t="s">
        <v>2114</v>
      </c>
      <c r="D277" t="s">
        <v>1113</v>
      </c>
      <c r="E277" t="s">
        <v>156</v>
      </c>
      <c r="F277" t="s">
        <v>18</v>
      </c>
    </row>
    <row r="278" spans="1:6" x14ac:dyDescent="0.4">
      <c r="A278" t="s">
        <v>2115</v>
      </c>
      <c r="B278" t="s">
        <v>2116</v>
      </c>
      <c r="C278" t="s">
        <v>2117</v>
      </c>
      <c r="D278" t="s">
        <v>1113</v>
      </c>
      <c r="E278" t="s">
        <v>156</v>
      </c>
      <c r="F278" t="s">
        <v>39</v>
      </c>
    </row>
    <row r="279" spans="1:6" x14ac:dyDescent="0.4">
      <c r="A279" t="s">
        <v>2118</v>
      </c>
      <c r="B279" t="s">
        <v>2119</v>
      </c>
      <c r="C279" t="s">
        <v>2120</v>
      </c>
      <c r="D279" t="s">
        <v>1113</v>
      </c>
      <c r="E279" t="s">
        <v>156</v>
      </c>
      <c r="F279" t="s">
        <v>39</v>
      </c>
    </row>
    <row r="280" spans="1:6" x14ac:dyDescent="0.4">
      <c r="A280" t="s">
        <v>2121</v>
      </c>
      <c r="B280" t="s">
        <v>2122</v>
      </c>
      <c r="C280" t="s">
        <v>2123</v>
      </c>
      <c r="D280" t="s">
        <v>1113</v>
      </c>
      <c r="E280" t="s">
        <v>156</v>
      </c>
      <c r="F280" t="s">
        <v>39</v>
      </c>
    </row>
    <row r="281" spans="1:6" x14ac:dyDescent="0.4">
      <c r="A281" t="s">
        <v>2124</v>
      </c>
      <c r="B281" t="s">
        <v>1561</v>
      </c>
      <c r="C281" t="s">
        <v>2125</v>
      </c>
      <c r="D281" t="s">
        <v>1113</v>
      </c>
      <c r="E281" t="s">
        <v>156</v>
      </c>
      <c r="F281" t="s">
        <v>83</v>
      </c>
    </row>
    <row r="282" spans="1:6" x14ac:dyDescent="0.4">
      <c r="A282" t="s">
        <v>2126</v>
      </c>
      <c r="B282" t="s">
        <v>1206</v>
      </c>
      <c r="C282" t="s">
        <v>2127</v>
      </c>
      <c r="D282" t="s">
        <v>1113</v>
      </c>
      <c r="E282" t="s">
        <v>156</v>
      </c>
      <c r="F282" t="s">
        <v>83</v>
      </c>
    </row>
    <row r="283" spans="1:6" x14ac:dyDescent="0.4">
      <c r="A283" t="s">
        <v>2128</v>
      </c>
      <c r="B283" t="s">
        <v>1563</v>
      </c>
      <c r="C283" t="s">
        <v>2129</v>
      </c>
      <c r="D283" t="s">
        <v>1113</v>
      </c>
      <c r="E283" t="s">
        <v>156</v>
      </c>
      <c r="F283" t="s">
        <v>83</v>
      </c>
    </row>
    <row r="284" spans="1:6" x14ac:dyDescent="0.4">
      <c r="A284" t="s">
        <v>2130</v>
      </c>
      <c r="B284" t="s">
        <v>1592</v>
      </c>
      <c r="C284" t="s">
        <v>2131</v>
      </c>
      <c r="D284" t="s">
        <v>1113</v>
      </c>
      <c r="E284" t="s">
        <v>156</v>
      </c>
      <c r="F284" t="s">
        <v>45</v>
      </c>
    </row>
    <row r="285" spans="1:6" x14ac:dyDescent="0.4">
      <c r="A285" t="s">
        <v>2132</v>
      </c>
      <c r="B285" t="s">
        <v>2133</v>
      </c>
      <c r="C285" t="s">
        <v>2134</v>
      </c>
      <c r="D285" t="s">
        <v>1113</v>
      </c>
      <c r="E285" t="s">
        <v>156</v>
      </c>
      <c r="F285" t="s">
        <v>83</v>
      </c>
    </row>
    <row r="286" spans="1:6" x14ac:dyDescent="0.4">
      <c r="A286" t="s">
        <v>2135</v>
      </c>
      <c r="B286" t="s">
        <v>1565</v>
      </c>
      <c r="C286" t="s">
        <v>2136</v>
      </c>
      <c r="D286" t="s">
        <v>1113</v>
      </c>
      <c r="E286" t="s">
        <v>156</v>
      </c>
      <c r="F286" t="s">
        <v>83</v>
      </c>
    </row>
    <row r="287" spans="1:6" x14ac:dyDescent="0.4">
      <c r="A287" t="s">
        <v>2137</v>
      </c>
      <c r="B287" t="s">
        <v>1591</v>
      </c>
      <c r="C287" t="s">
        <v>2138</v>
      </c>
      <c r="D287" t="s">
        <v>1113</v>
      </c>
      <c r="E287" t="s">
        <v>156</v>
      </c>
      <c r="F287" t="s">
        <v>45</v>
      </c>
    </row>
    <row r="288" spans="1:6" x14ac:dyDescent="0.4">
      <c r="A288" t="s">
        <v>2139</v>
      </c>
      <c r="B288" t="s">
        <v>2140</v>
      </c>
      <c r="C288" t="s">
        <v>2141</v>
      </c>
      <c r="D288" t="s">
        <v>1113</v>
      </c>
      <c r="E288" t="s">
        <v>156</v>
      </c>
      <c r="F288" t="s">
        <v>83</v>
      </c>
    </row>
    <row r="289" spans="1:6" x14ac:dyDescent="0.4">
      <c r="A289" t="s">
        <v>2142</v>
      </c>
      <c r="B289" t="s">
        <v>2143</v>
      </c>
      <c r="C289" t="s">
        <v>2144</v>
      </c>
      <c r="D289" t="s">
        <v>1113</v>
      </c>
      <c r="E289" t="s">
        <v>156</v>
      </c>
      <c r="F289" t="s">
        <v>45</v>
      </c>
    </row>
    <row r="290" spans="1:6" x14ac:dyDescent="0.4">
      <c r="A290" t="s">
        <v>2145</v>
      </c>
      <c r="B290" t="s">
        <v>2146</v>
      </c>
      <c r="C290" t="s">
        <v>2147</v>
      </c>
      <c r="D290" t="s">
        <v>1113</v>
      </c>
      <c r="E290" t="s">
        <v>156</v>
      </c>
      <c r="F290" t="s">
        <v>45</v>
      </c>
    </row>
    <row r="291" spans="1:6" x14ac:dyDescent="0.4">
      <c r="A291" t="s">
        <v>2148</v>
      </c>
      <c r="B291" t="s">
        <v>2149</v>
      </c>
      <c r="C291" t="s">
        <v>2150</v>
      </c>
      <c r="D291" t="s">
        <v>1113</v>
      </c>
      <c r="E291" t="s">
        <v>156</v>
      </c>
      <c r="F291" t="s">
        <v>83</v>
      </c>
    </row>
    <row r="292" spans="1:6" x14ac:dyDescent="0.4">
      <c r="A292" t="s">
        <v>2151</v>
      </c>
      <c r="B292" t="s">
        <v>2152</v>
      </c>
      <c r="C292" t="s">
        <v>2153</v>
      </c>
      <c r="D292" t="s">
        <v>1113</v>
      </c>
      <c r="E292" t="s">
        <v>156</v>
      </c>
      <c r="F292" t="s">
        <v>83</v>
      </c>
    </row>
    <row r="293" spans="1:6" x14ac:dyDescent="0.4">
      <c r="A293" t="s">
        <v>2154</v>
      </c>
      <c r="B293" t="s">
        <v>2155</v>
      </c>
      <c r="C293" t="s">
        <v>2156</v>
      </c>
      <c r="D293" t="s">
        <v>1113</v>
      </c>
      <c r="E293" t="s">
        <v>156</v>
      </c>
      <c r="F293" t="s">
        <v>14</v>
      </c>
    </row>
    <row r="294" spans="1:6" x14ac:dyDescent="0.4">
      <c r="A294" t="s">
        <v>2157</v>
      </c>
      <c r="B294" t="s">
        <v>1588</v>
      </c>
      <c r="C294" t="s">
        <v>270</v>
      </c>
      <c r="D294" t="s">
        <v>1113</v>
      </c>
      <c r="E294" t="s">
        <v>156</v>
      </c>
      <c r="F294" t="s">
        <v>14</v>
      </c>
    </row>
    <row r="295" spans="1:6" x14ac:dyDescent="0.4">
      <c r="A295" t="s">
        <v>2158</v>
      </c>
      <c r="B295" t="s">
        <v>2159</v>
      </c>
      <c r="C295" t="s">
        <v>2160</v>
      </c>
      <c r="D295" t="s">
        <v>1113</v>
      </c>
      <c r="E295" t="s">
        <v>156</v>
      </c>
      <c r="F295" t="s">
        <v>14</v>
      </c>
    </row>
    <row r="296" spans="1:6" x14ac:dyDescent="0.4">
      <c r="A296" t="s">
        <v>2161</v>
      </c>
      <c r="B296" t="s">
        <v>2162</v>
      </c>
      <c r="C296" t="s">
        <v>2163</v>
      </c>
      <c r="D296" t="s">
        <v>1113</v>
      </c>
      <c r="E296" t="s">
        <v>156</v>
      </c>
      <c r="F296" t="s">
        <v>14</v>
      </c>
    </row>
    <row r="297" spans="1:6" x14ac:dyDescent="0.4">
      <c r="A297" t="s">
        <v>2164</v>
      </c>
      <c r="B297" t="s">
        <v>2165</v>
      </c>
      <c r="C297" t="s">
        <v>2166</v>
      </c>
      <c r="D297" t="s">
        <v>1113</v>
      </c>
      <c r="E297" t="s">
        <v>156</v>
      </c>
      <c r="F297" t="s">
        <v>68</v>
      </c>
    </row>
    <row r="298" spans="1:6" x14ac:dyDescent="0.4">
      <c r="A298" t="s">
        <v>2167</v>
      </c>
      <c r="B298" t="s">
        <v>2168</v>
      </c>
      <c r="C298" t="s">
        <v>2169</v>
      </c>
      <c r="D298" t="s">
        <v>1113</v>
      </c>
      <c r="E298" t="s">
        <v>156</v>
      </c>
      <c r="F298" t="s">
        <v>68</v>
      </c>
    </row>
    <row r="299" spans="1:6" x14ac:dyDescent="0.4">
      <c r="A299" t="s">
        <v>2170</v>
      </c>
      <c r="B299" t="s">
        <v>2171</v>
      </c>
      <c r="C299" t="s">
        <v>2172</v>
      </c>
      <c r="D299" t="s">
        <v>1113</v>
      </c>
      <c r="E299" t="s">
        <v>156</v>
      </c>
      <c r="F299" t="s">
        <v>136</v>
      </c>
    </row>
    <row r="300" spans="1:6" x14ac:dyDescent="0.4">
      <c r="A300" t="s">
        <v>2173</v>
      </c>
      <c r="B300" t="s">
        <v>2174</v>
      </c>
      <c r="C300" t="s">
        <v>2175</v>
      </c>
      <c r="D300" t="s">
        <v>1113</v>
      </c>
      <c r="E300" t="s">
        <v>156</v>
      </c>
      <c r="F300" t="s">
        <v>136</v>
      </c>
    </row>
    <row r="301" spans="1:6" x14ac:dyDescent="0.4">
      <c r="A301" t="s">
        <v>2176</v>
      </c>
      <c r="B301" t="s">
        <v>2177</v>
      </c>
      <c r="C301" t="s">
        <v>2178</v>
      </c>
      <c r="D301" t="s">
        <v>1113</v>
      </c>
      <c r="E301" t="s">
        <v>156</v>
      </c>
      <c r="F301" t="s">
        <v>68</v>
      </c>
    </row>
    <row r="302" spans="1:6" x14ac:dyDescent="0.4">
      <c r="A302" t="s">
        <v>2179</v>
      </c>
      <c r="B302" t="s">
        <v>2180</v>
      </c>
      <c r="C302" t="s">
        <v>2181</v>
      </c>
      <c r="D302" t="s">
        <v>1113</v>
      </c>
      <c r="E302" t="s">
        <v>156</v>
      </c>
      <c r="F302" t="s">
        <v>68</v>
      </c>
    </row>
    <row r="303" spans="1:6" x14ac:dyDescent="0.4">
      <c r="A303" t="s">
        <v>2182</v>
      </c>
      <c r="B303" t="s">
        <v>1529</v>
      </c>
      <c r="C303" t="s">
        <v>2183</v>
      </c>
      <c r="D303" t="s">
        <v>1113</v>
      </c>
      <c r="E303" t="s">
        <v>156</v>
      </c>
      <c r="F303" t="s">
        <v>39</v>
      </c>
    </row>
    <row r="304" spans="1:6" x14ac:dyDescent="0.4">
      <c r="A304" t="s">
        <v>2184</v>
      </c>
      <c r="B304" t="s">
        <v>1572</v>
      </c>
      <c r="C304" t="s">
        <v>2185</v>
      </c>
      <c r="D304" t="s">
        <v>1113</v>
      </c>
      <c r="E304" t="s">
        <v>156</v>
      </c>
      <c r="F304" t="s">
        <v>18</v>
      </c>
    </row>
    <row r="305" spans="1:6" x14ac:dyDescent="0.4">
      <c r="A305" t="s">
        <v>2186</v>
      </c>
      <c r="B305" t="s">
        <v>1571</v>
      </c>
      <c r="C305" t="s">
        <v>2187</v>
      </c>
      <c r="D305" t="s">
        <v>1113</v>
      </c>
      <c r="E305" t="s">
        <v>156</v>
      </c>
      <c r="F305" t="s">
        <v>18</v>
      </c>
    </row>
    <row r="306" spans="1:6" x14ac:dyDescent="0.4">
      <c r="A306" t="s">
        <v>2188</v>
      </c>
      <c r="B306" t="s">
        <v>2189</v>
      </c>
      <c r="C306" t="s">
        <v>2190</v>
      </c>
      <c r="D306" t="s">
        <v>1113</v>
      </c>
      <c r="E306" t="s">
        <v>156</v>
      </c>
      <c r="F306" t="s">
        <v>18</v>
      </c>
    </row>
    <row r="307" spans="1:6" x14ac:dyDescent="0.4">
      <c r="A307" t="s">
        <v>2191</v>
      </c>
      <c r="B307" t="s">
        <v>2192</v>
      </c>
      <c r="C307" t="s">
        <v>2193</v>
      </c>
      <c r="D307" t="s">
        <v>1113</v>
      </c>
      <c r="E307" t="s">
        <v>156</v>
      </c>
      <c r="F307" t="s">
        <v>39</v>
      </c>
    </row>
    <row r="308" spans="1:6" x14ac:dyDescent="0.4">
      <c r="A308" t="s">
        <v>2194</v>
      </c>
      <c r="B308" t="s">
        <v>1568</v>
      </c>
      <c r="C308" t="s">
        <v>2195</v>
      </c>
      <c r="D308" t="s">
        <v>1113</v>
      </c>
      <c r="E308" t="s">
        <v>156</v>
      </c>
      <c r="F308" t="s">
        <v>18</v>
      </c>
    </row>
    <row r="309" spans="1:6" x14ac:dyDescent="0.4">
      <c r="A309" t="s">
        <v>2196</v>
      </c>
      <c r="B309" t="s">
        <v>2197</v>
      </c>
      <c r="C309" t="s">
        <v>2198</v>
      </c>
      <c r="D309" t="s">
        <v>1113</v>
      </c>
      <c r="E309" t="s">
        <v>156</v>
      </c>
      <c r="F309" t="s">
        <v>18</v>
      </c>
    </row>
    <row r="310" spans="1:6" x14ac:dyDescent="0.4">
      <c r="A310" t="s">
        <v>2199</v>
      </c>
      <c r="B310" t="s">
        <v>2200</v>
      </c>
      <c r="C310" t="s">
        <v>2201</v>
      </c>
      <c r="D310" t="s">
        <v>1113</v>
      </c>
      <c r="E310" t="s">
        <v>156</v>
      </c>
      <c r="F310" t="s">
        <v>39</v>
      </c>
    </row>
    <row r="311" spans="1:6" x14ac:dyDescent="0.4">
      <c r="A311" t="s">
        <v>2202</v>
      </c>
      <c r="B311" t="s">
        <v>2203</v>
      </c>
      <c r="C311" t="s">
        <v>2204</v>
      </c>
      <c r="D311" t="s">
        <v>1113</v>
      </c>
      <c r="E311" t="s">
        <v>156</v>
      </c>
      <c r="F311" t="s">
        <v>39</v>
      </c>
    </row>
    <row r="312" spans="1:6" x14ac:dyDescent="0.4">
      <c r="A312" t="s">
        <v>2205</v>
      </c>
      <c r="B312" t="s">
        <v>2206</v>
      </c>
      <c r="C312" t="s">
        <v>2207</v>
      </c>
      <c r="D312" t="s">
        <v>1113</v>
      </c>
      <c r="E312" t="s">
        <v>156</v>
      </c>
      <c r="F312" t="s">
        <v>18</v>
      </c>
    </row>
    <row r="313" spans="1:6" x14ac:dyDescent="0.4">
      <c r="A313" t="s">
        <v>2208</v>
      </c>
      <c r="B313" t="s">
        <v>2209</v>
      </c>
      <c r="C313" t="s">
        <v>2210</v>
      </c>
      <c r="D313" t="s">
        <v>1113</v>
      </c>
      <c r="E313" t="s">
        <v>156</v>
      </c>
      <c r="F313" t="s">
        <v>39</v>
      </c>
    </row>
    <row r="314" spans="1:6" x14ac:dyDescent="0.4">
      <c r="A314" t="s">
        <v>2211</v>
      </c>
      <c r="B314" t="s">
        <v>2212</v>
      </c>
      <c r="C314" t="s">
        <v>2213</v>
      </c>
      <c r="D314" t="s">
        <v>1113</v>
      </c>
      <c r="E314" t="s">
        <v>156</v>
      </c>
      <c r="F314" t="s">
        <v>83</v>
      </c>
    </row>
    <row r="315" spans="1:6" x14ac:dyDescent="0.4">
      <c r="A315" t="s">
        <v>2214</v>
      </c>
      <c r="B315" t="s">
        <v>1562</v>
      </c>
      <c r="C315" t="s">
        <v>2215</v>
      </c>
      <c r="D315" t="s">
        <v>1113</v>
      </c>
      <c r="E315" t="s">
        <v>156</v>
      </c>
      <c r="F315" t="s">
        <v>83</v>
      </c>
    </row>
    <row r="316" spans="1:6" x14ac:dyDescent="0.4">
      <c r="A316" t="s">
        <v>2216</v>
      </c>
      <c r="B316" t="s">
        <v>2217</v>
      </c>
      <c r="C316" t="s">
        <v>2218</v>
      </c>
      <c r="D316" t="s">
        <v>1113</v>
      </c>
      <c r="E316" t="s">
        <v>156</v>
      </c>
      <c r="F316" t="s">
        <v>45</v>
      </c>
    </row>
    <row r="317" spans="1:6" x14ac:dyDescent="0.4">
      <c r="A317" t="s">
        <v>2219</v>
      </c>
      <c r="B317" t="s">
        <v>1567</v>
      </c>
      <c r="C317" t="s">
        <v>2220</v>
      </c>
      <c r="D317" t="s">
        <v>1113</v>
      </c>
      <c r="E317" t="s">
        <v>156</v>
      </c>
      <c r="F317" t="s">
        <v>83</v>
      </c>
    </row>
    <row r="318" spans="1:6" x14ac:dyDescent="0.4">
      <c r="A318" t="s">
        <v>2221</v>
      </c>
      <c r="B318" t="s">
        <v>2222</v>
      </c>
      <c r="C318" t="s">
        <v>2223</v>
      </c>
      <c r="D318" t="s">
        <v>1113</v>
      </c>
      <c r="E318" t="s">
        <v>156</v>
      </c>
      <c r="F318" t="s">
        <v>83</v>
      </c>
    </row>
    <row r="319" spans="1:6" x14ac:dyDescent="0.4">
      <c r="A319" t="s">
        <v>2224</v>
      </c>
      <c r="B319" t="s">
        <v>2225</v>
      </c>
      <c r="C319" t="s">
        <v>2226</v>
      </c>
      <c r="D319" t="s">
        <v>1113</v>
      </c>
      <c r="E319" t="s">
        <v>156</v>
      </c>
      <c r="F319" t="s">
        <v>83</v>
      </c>
    </row>
    <row r="320" spans="1:6" x14ac:dyDescent="0.4">
      <c r="A320" t="s">
        <v>2227</v>
      </c>
      <c r="B320" t="s">
        <v>2228</v>
      </c>
      <c r="C320" t="s">
        <v>2229</v>
      </c>
      <c r="D320" t="s">
        <v>1113</v>
      </c>
      <c r="E320" t="s">
        <v>156</v>
      </c>
      <c r="F320" t="s">
        <v>45</v>
      </c>
    </row>
    <row r="321" spans="1:6" x14ac:dyDescent="0.4">
      <c r="A321" t="s">
        <v>2230</v>
      </c>
      <c r="B321" t="s">
        <v>223</v>
      </c>
      <c r="C321" t="s">
        <v>224</v>
      </c>
      <c r="D321" t="s">
        <v>1113</v>
      </c>
      <c r="E321" t="s">
        <v>156</v>
      </c>
      <c r="F321" t="s">
        <v>5</v>
      </c>
    </row>
    <row r="322" spans="1:6" x14ac:dyDescent="0.4">
      <c r="A322" t="s">
        <v>2231</v>
      </c>
      <c r="B322" t="s">
        <v>1603</v>
      </c>
      <c r="C322" t="s">
        <v>2232</v>
      </c>
      <c r="D322" t="s">
        <v>1113</v>
      </c>
      <c r="E322" t="s">
        <v>156</v>
      </c>
      <c r="F322" t="s">
        <v>5</v>
      </c>
    </row>
    <row r="323" spans="1:6" x14ac:dyDescent="0.4">
      <c r="A323" t="s">
        <v>2233</v>
      </c>
      <c r="B323" t="s">
        <v>1590</v>
      </c>
      <c r="C323" t="s">
        <v>2234</v>
      </c>
      <c r="D323" t="s">
        <v>1113</v>
      </c>
      <c r="E323" t="s">
        <v>156</v>
      </c>
      <c r="F323" t="s">
        <v>14</v>
      </c>
    </row>
    <row r="324" spans="1:6" x14ac:dyDescent="0.4">
      <c r="A324" t="s">
        <v>2235</v>
      </c>
      <c r="B324" t="s">
        <v>2236</v>
      </c>
      <c r="C324" t="s">
        <v>2237</v>
      </c>
      <c r="D324" t="s">
        <v>1113</v>
      </c>
      <c r="E324" t="s">
        <v>156</v>
      </c>
      <c r="F324" t="s">
        <v>14</v>
      </c>
    </row>
    <row r="325" spans="1:6" x14ac:dyDescent="0.4">
      <c r="A325" t="s">
        <v>2238</v>
      </c>
      <c r="B325" t="s">
        <v>2239</v>
      </c>
      <c r="C325" t="s">
        <v>2240</v>
      </c>
      <c r="D325" t="s">
        <v>1113</v>
      </c>
      <c r="E325" t="s">
        <v>156</v>
      </c>
      <c r="F325" t="s">
        <v>14</v>
      </c>
    </row>
    <row r="326" spans="1:6" x14ac:dyDescent="0.4">
      <c r="A326" t="s">
        <v>446</v>
      </c>
      <c r="B326" t="s">
        <v>2241</v>
      </c>
      <c r="C326" t="s">
        <v>2242</v>
      </c>
      <c r="D326" t="s">
        <v>1113</v>
      </c>
      <c r="E326" t="s">
        <v>1088</v>
      </c>
      <c r="F326" t="s">
        <v>476</v>
      </c>
    </row>
    <row r="327" spans="1:6" x14ac:dyDescent="0.4">
      <c r="A327" t="s">
        <v>473</v>
      </c>
      <c r="B327" t="s">
        <v>1174</v>
      </c>
      <c r="C327" t="s">
        <v>2243</v>
      </c>
      <c r="D327" t="s">
        <v>1113</v>
      </c>
      <c r="E327" t="s">
        <v>1088</v>
      </c>
      <c r="F327" t="s">
        <v>68</v>
      </c>
    </row>
    <row r="328" spans="1:6" x14ac:dyDescent="0.4">
      <c r="A328" t="s">
        <v>477</v>
      </c>
      <c r="B328" t="s">
        <v>2244</v>
      </c>
      <c r="C328" t="s">
        <v>2245</v>
      </c>
      <c r="D328" t="s">
        <v>1113</v>
      </c>
      <c r="E328" t="s">
        <v>1088</v>
      </c>
      <c r="F328" t="s">
        <v>68</v>
      </c>
    </row>
    <row r="329" spans="1:6" x14ac:dyDescent="0.4">
      <c r="A329" t="s">
        <v>478</v>
      </c>
      <c r="B329" t="s">
        <v>2246</v>
      </c>
      <c r="C329" t="s">
        <v>2247</v>
      </c>
      <c r="D329" t="s">
        <v>1113</v>
      </c>
      <c r="E329" t="s">
        <v>1088</v>
      </c>
      <c r="F329" t="s">
        <v>68</v>
      </c>
    </row>
    <row r="330" spans="1:6" x14ac:dyDescent="0.4">
      <c r="A330" t="s">
        <v>479</v>
      </c>
      <c r="B330" t="s">
        <v>2248</v>
      </c>
      <c r="C330" t="s">
        <v>2249</v>
      </c>
      <c r="D330" t="s">
        <v>1113</v>
      </c>
      <c r="E330" t="s">
        <v>1088</v>
      </c>
      <c r="F330" t="s">
        <v>68</v>
      </c>
    </row>
    <row r="331" spans="1:6" x14ac:dyDescent="0.4">
      <c r="A331" t="s">
        <v>488</v>
      </c>
      <c r="B331" t="s">
        <v>2250</v>
      </c>
      <c r="C331" t="s">
        <v>2251</v>
      </c>
      <c r="D331" t="s">
        <v>1113</v>
      </c>
      <c r="E331" t="s">
        <v>1088</v>
      </c>
      <c r="F331" t="s">
        <v>68</v>
      </c>
    </row>
    <row r="332" spans="1:6" x14ac:dyDescent="0.4">
      <c r="A332" t="s">
        <v>519</v>
      </c>
      <c r="B332" t="s">
        <v>2252</v>
      </c>
      <c r="C332" t="s">
        <v>2253</v>
      </c>
      <c r="D332" t="s">
        <v>1113</v>
      </c>
      <c r="E332" t="s">
        <v>1088</v>
      </c>
      <c r="F332" t="s">
        <v>68</v>
      </c>
    </row>
    <row r="333" spans="1:6" x14ac:dyDescent="0.4">
      <c r="A333" t="s">
        <v>520</v>
      </c>
      <c r="B333" t="s">
        <v>2254</v>
      </c>
      <c r="C333" t="s">
        <v>2255</v>
      </c>
      <c r="D333" t="s">
        <v>1113</v>
      </c>
      <c r="E333" t="s">
        <v>1088</v>
      </c>
      <c r="F333" t="s">
        <v>68</v>
      </c>
    </row>
    <row r="334" spans="1:6" x14ac:dyDescent="0.4">
      <c r="A334" t="s">
        <v>285</v>
      </c>
      <c r="B334" t="s">
        <v>2256</v>
      </c>
      <c r="C334" t="s">
        <v>2257</v>
      </c>
      <c r="D334" t="s">
        <v>1113</v>
      </c>
      <c r="E334" t="s">
        <v>1088</v>
      </c>
      <c r="F334" t="s">
        <v>39</v>
      </c>
    </row>
    <row r="335" spans="1:6" x14ac:dyDescent="0.4">
      <c r="A335" t="s">
        <v>294</v>
      </c>
      <c r="B335" t="s">
        <v>1388</v>
      </c>
      <c r="C335" t="s">
        <v>2258</v>
      </c>
      <c r="D335" t="s">
        <v>1113</v>
      </c>
      <c r="E335" t="s">
        <v>1088</v>
      </c>
      <c r="F335" t="s">
        <v>39</v>
      </c>
    </row>
    <row r="336" spans="1:6" x14ac:dyDescent="0.4">
      <c r="A336" t="s">
        <v>295</v>
      </c>
      <c r="B336" t="s">
        <v>2259</v>
      </c>
      <c r="C336" t="s">
        <v>2260</v>
      </c>
      <c r="D336" t="s">
        <v>1113</v>
      </c>
      <c r="E336" t="s">
        <v>1088</v>
      </c>
      <c r="F336" t="s">
        <v>39</v>
      </c>
    </row>
    <row r="337" spans="1:6" x14ac:dyDescent="0.4">
      <c r="A337" t="s">
        <v>298</v>
      </c>
      <c r="B337" t="s">
        <v>2261</v>
      </c>
      <c r="C337" t="s">
        <v>2262</v>
      </c>
      <c r="D337" t="s">
        <v>1113</v>
      </c>
      <c r="E337" t="s">
        <v>1088</v>
      </c>
      <c r="F337" t="s">
        <v>39</v>
      </c>
    </row>
    <row r="338" spans="1:6" x14ac:dyDescent="0.4">
      <c r="A338" t="s">
        <v>299</v>
      </c>
      <c r="B338" t="s">
        <v>2263</v>
      </c>
      <c r="C338" t="s">
        <v>2264</v>
      </c>
      <c r="D338" t="s">
        <v>1113</v>
      </c>
      <c r="E338" t="s">
        <v>1088</v>
      </c>
      <c r="F338" t="s">
        <v>18</v>
      </c>
    </row>
    <row r="339" spans="1:6" x14ac:dyDescent="0.4">
      <c r="A339" t="s">
        <v>302</v>
      </c>
      <c r="B339" t="s">
        <v>2265</v>
      </c>
      <c r="C339" t="s">
        <v>2266</v>
      </c>
      <c r="D339" t="s">
        <v>1113</v>
      </c>
      <c r="E339" t="s">
        <v>1088</v>
      </c>
      <c r="F339" t="s">
        <v>18</v>
      </c>
    </row>
    <row r="340" spans="1:6" x14ac:dyDescent="0.4">
      <c r="A340" t="s">
        <v>305</v>
      </c>
      <c r="B340" t="s">
        <v>1466</v>
      </c>
      <c r="C340" t="s">
        <v>2267</v>
      </c>
      <c r="D340" t="s">
        <v>1113</v>
      </c>
      <c r="E340" t="s">
        <v>1088</v>
      </c>
      <c r="F340" t="s">
        <v>18</v>
      </c>
    </row>
    <row r="341" spans="1:6" x14ac:dyDescent="0.4">
      <c r="A341" t="s">
        <v>338</v>
      </c>
      <c r="B341" t="s">
        <v>1209</v>
      </c>
      <c r="C341" t="s">
        <v>2268</v>
      </c>
      <c r="D341" t="s">
        <v>1113</v>
      </c>
      <c r="E341" t="s">
        <v>1088</v>
      </c>
      <c r="F341" t="s">
        <v>83</v>
      </c>
    </row>
    <row r="342" spans="1:6" x14ac:dyDescent="0.4">
      <c r="A342" t="s">
        <v>341</v>
      </c>
      <c r="B342" t="s">
        <v>1465</v>
      </c>
      <c r="C342" t="s">
        <v>2269</v>
      </c>
      <c r="D342" t="s">
        <v>1113</v>
      </c>
      <c r="E342" t="s">
        <v>1088</v>
      </c>
      <c r="F342" t="s">
        <v>83</v>
      </c>
    </row>
    <row r="343" spans="1:6" x14ac:dyDescent="0.4">
      <c r="A343" t="s">
        <v>342</v>
      </c>
      <c r="B343" t="s">
        <v>1455</v>
      </c>
      <c r="C343" t="s">
        <v>2270</v>
      </c>
      <c r="D343" t="s">
        <v>1113</v>
      </c>
      <c r="E343" t="s">
        <v>1088</v>
      </c>
      <c r="F343" t="s">
        <v>83</v>
      </c>
    </row>
    <row r="344" spans="1:6" x14ac:dyDescent="0.4">
      <c r="A344" t="s">
        <v>343</v>
      </c>
      <c r="B344" t="s">
        <v>2271</v>
      </c>
      <c r="C344" t="s">
        <v>2272</v>
      </c>
      <c r="D344" t="s">
        <v>1113</v>
      </c>
      <c r="E344" t="s">
        <v>1088</v>
      </c>
      <c r="F344" t="s">
        <v>83</v>
      </c>
    </row>
    <row r="345" spans="1:6" x14ac:dyDescent="0.4">
      <c r="A345" t="s">
        <v>344</v>
      </c>
      <c r="B345" t="s">
        <v>1536</v>
      </c>
      <c r="C345" t="s">
        <v>2273</v>
      </c>
      <c r="D345" t="s">
        <v>1113</v>
      </c>
      <c r="E345" t="s">
        <v>1088</v>
      </c>
      <c r="F345" t="s">
        <v>45</v>
      </c>
    </row>
    <row r="346" spans="1:6" x14ac:dyDescent="0.4">
      <c r="A346" t="s">
        <v>345</v>
      </c>
      <c r="B346" t="s">
        <v>1537</v>
      </c>
      <c r="C346" t="s">
        <v>2274</v>
      </c>
      <c r="D346" t="s">
        <v>1113</v>
      </c>
      <c r="E346" t="s">
        <v>1088</v>
      </c>
      <c r="F346" t="s">
        <v>45</v>
      </c>
    </row>
    <row r="347" spans="1:6" x14ac:dyDescent="0.4">
      <c r="A347" t="s">
        <v>486</v>
      </c>
      <c r="B347" t="s">
        <v>283</v>
      </c>
      <c r="C347" t="s">
        <v>284</v>
      </c>
      <c r="D347" t="s">
        <v>1113</v>
      </c>
      <c r="E347" t="s">
        <v>1088</v>
      </c>
      <c r="F347" t="s">
        <v>14</v>
      </c>
    </row>
    <row r="348" spans="1:6" x14ac:dyDescent="0.4">
      <c r="A348" t="s">
        <v>493</v>
      </c>
      <c r="B348" t="s">
        <v>2275</v>
      </c>
      <c r="C348" t="s">
        <v>2276</v>
      </c>
      <c r="D348" t="s">
        <v>1113</v>
      </c>
      <c r="E348" t="s">
        <v>1088</v>
      </c>
      <c r="F348" t="s">
        <v>14</v>
      </c>
    </row>
    <row r="349" spans="1:6" x14ac:dyDescent="0.4">
      <c r="A349" t="s">
        <v>494</v>
      </c>
      <c r="B349" t="s">
        <v>1502</v>
      </c>
      <c r="C349" t="s">
        <v>2277</v>
      </c>
      <c r="D349" t="s">
        <v>1113</v>
      </c>
      <c r="E349" t="s">
        <v>1088</v>
      </c>
      <c r="F349" t="s">
        <v>5</v>
      </c>
    </row>
    <row r="350" spans="1:6" x14ac:dyDescent="0.4">
      <c r="A350" t="s">
        <v>171</v>
      </c>
      <c r="B350" t="s">
        <v>2278</v>
      </c>
      <c r="C350" t="s">
        <v>2279</v>
      </c>
      <c r="D350" t="s">
        <v>1113</v>
      </c>
      <c r="E350" t="s">
        <v>118</v>
      </c>
      <c r="F350" t="s">
        <v>136</v>
      </c>
    </row>
    <row r="351" spans="1:6" x14ac:dyDescent="0.4">
      <c r="A351" t="s">
        <v>172</v>
      </c>
      <c r="B351" t="s">
        <v>2280</v>
      </c>
      <c r="C351" t="s">
        <v>2281</v>
      </c>
      <c r="D351" t="s">
        <v>1113</v>
      </c>
      <c r="E351" t="s">
        <v>118</v>
      </c>
      <c r="F351" t="s">
        <v>68</v>
      </c>
    </row>
    <row r="352" spans="1:6" x14ac:dyDescent="0.4">
      <c r="A352" t="s">
        <v>173</v>
      </c>
      <c r="B352" t="s">
        <v>2282</v>
      </c>
      <c r="C352" t="s">
        <v>2283</v>
      </c>
      <c r="D352" t="s">
        <v>1113</v>
      </c>
      <c r="E352" t="s">
        <v>118</v>
      </c>
      <c r="F352" t="s">
        <v>68</v>
      </c>
    </row>
    <row r="353" spans="1:6" x14ac:dyDescent="0.4">
      <c r="A353" t="s">
        <v>180</v>
      </c>
      <c r="B353" t="s">
        <v>1186</v>
      </c>
      <c r="C353" t="s">
        <v>2284</v>
      </c>
      <c r="D353" t="s">
        <v>1113</v>
      </c>
      <c r="E353" t="s">
        <v>118</v>
      </c>
      <c r="F353" t="s">
        <v>39</v>
      </c>
    </row>
    <row r="354" spans="1:6" x14ac:dyDescent="0.4">
      <c r="A354" t="s">
        <v>181</v>
      </c>
      <c r="B354" t="s">
        <v>134</v>
      </c>
      <c r="C354" t="s">
        <v>135</v>
      </c>
      <c r="D354" t="s">
        <v>1113</v>
      </c>
      <c r="E354" t="s">
        <v>118</v>
      </c>
      <c r="F354" t="s">
        <v>18</v>
      </c>
    </row>
    <row r="355" spans="1:6" x14ac:dyDescent="0.4">
      <c r="A355" t="s">
        <v>182</v>
      </c>
      <c r="B355" t="s">
        <v>1166</v>
      </c>
      <c r="C355" t="s">
        <v>2285</v>
      </c>
      <c r="D355" t="s">
        <v>1113</v>
      </c>
      <c r="E355" t="s">
        <v>118</v>
      </c>
      <c r="F355" t="s">
        <v>18</v>
      </c>
    </row>
    <row r="356" spans="1:6" x14ac:dyDescent="0.4">
      <c r="A356" t="s">
        <v>183</v>
      </c>
      <c r="B356" t="s">
        <v>1183</v>
      </c>
      <c r="C356" t="s">
        <v>2286</v>
      </c>
      <c r="D356" t="s">
        <v>1113</v>
      </c>
      <c r="E356" t="s">
        <v>1087</v>
      </c>
      <c r="F356" t="s">
        <v>39</v>
      </c>
    </row>
    <row r="357" spans="1:6" x14ac:dyDescent="0.4">
      <c r="A357" t="s">
        <v>186</v>
      </c>
      <c r="B357" t="s">
        <v>2287</v>
      </c>
      <c r="C357" t="s">
        <v>2288</v>
      </c>
      <c r="D357" t="s">
        <v>1113</v>
      </c>
      <c r="E357" t="s">
        <v>1087</v>
      </c>
      <c r="F357" t="s">
        <v>18</v>
      </c>
    </row>
    <row r="358" spans="1:6" x14ac:dyDescent="0.4">
      <c r="A358" t="s">
        <v>189</v>
      </c>
      <c r="B358" t="s">
        <v>2289</v>
      </c>
      <c r="C358" t="s">
        <v>2290</v>
      </c>
      <c r="D358" t="s">
        <v>1113</v>
      </c>
      <c r="E358" t="s">
        <v>1087</v>
      </c>
      <c r="F358" t="s">
        <v>18</v>
      </c>
    </row>
    <row r="359" spans="1:6" x14ac:dyDescent="0.4">
      <c r="A359" t="s">
        <v>222</v>
      </c>
      <c r="B359" t="s">
        <v>2291</v>
      </c>
      <c r="C359" t="s">
        <v>2292</v>
      </c>
      <c r="D359" t="s">
        <v>1113</v>
      </c>
      <c r="E359" t="s">
        <v>118</v>
      </c>
      <c r="F359" t="s">
        <v>83</v>
      </c>
    </row>
    <row r="360" spans="1:6" x14ac:dyDescent="0.4">
      <c r="A360" t="s">
        <v>225</v>
      </c>
      <c r="B360" t="s">
        <v>2293</v>
      </c>
      <c r="C360" t="s">
        <v>2294</v>
      </c>
      <c r="D360" t="s">
        <v>1113</v>
      </c>
      <c r="E360" t="s">
        <v>118</v>
      </c>
      <c r="F360" t="s">
        <v>83</v>
      </c>
    </row>
    <row r="361" spans="1:6" x14ac:dyDescent="0.4">
      <c r="A361" t="s">
        <v>226</v>
      </c>
      <c r="B361" t="s">
        <v>906</v>
      </c>
      <c r="C361" t="s">
        <v>907</v>
      </c>
      <c r="D361" t="s">
        <v>1113</v>
      </c>
      <c r="E361" t="s">
        <v>118</v>
      </c>
      <c r="F361" t="s">
        <v>45</v>
      </c>
    </row>
    <row r="362" spans="1:6" x14ac:dyDescent="0.4">
      <c r="A362" t="s">
        <v>273</v>
      </c>
      <c r="B362" t="s">
        <v>2295</v>
      </c>
      <c r="C362" t="s">
        <v>2296</v>
      </c>
      <c r="D362" t="s">
        <v>1113</v>
      </c>
      <c r="E362" t="s">
        <v>118</v>
      </c>
      <c r="F362" t="s">
        <v>45</v>
      </c>
    </row>
    <row r="363" spans="1:6" x14ac:dyDescent="0.4">
      <c r="A363" t="s">
        <v>274</v>
      </c>
      <c r="B363" t="s">
        <v>120</v>
      </c>
      <c r="C363" t="s">
        <v>121</v>
      </c>
      <c r="D363" t="s">
        <v>1113</v>
      </c>
      <c r="E363" t="s">
        <v>118</v>
      </c>
      <c r="F363" t="s">
        <v>45</v>
      </c>
    </row>
    <row r="364" spans="1:6" x14ac:dyDescent="0.4">
      <c r="A364" t="s">
        <v>278</v>
      </c>
      <c r="B364" t="s">
        <v>123</v>
      </c>
      <c r="C364" t="s">
        <v>124</v>
      </c>
      <c r="D364" t="s">
        <v>1113</v>
      </c>
      <c r="E364" t="s">
        <v>118</v>
      </c>
      <c r="F364" t="s">
        <v>45</v>
      </c>
    </row>
    <row r="365" spans="1:6" x14ac:dyDescent="0.4">
      <c r="A365" t="s">
        <v>352</v>
      </c>
      <c r="B365" t="s">
        <v>148</v>
      </c>
      <c r="C365" t="s">
        <v>149</v>
      </c>
      <c r="D365" t="s">
        <v>1113</v>
      </c>
      <c r="E365" t="s">
        <v>1087</v>
      </c>
      <c r="F365" t="s">
        <v>5</v>
      </c>
    </row>
    <row r="366" spans="1:6" x14ac:dyDescent="0.4">
      <c r="A366" t="s">
        <v>353</v>
      </c>
      <c r="B366" t="s">
        <v>140</v>
      </c>
      <c r="C366" t="s">
        <v>141</v>
      </c>
      <c r="D366" t="s">
        <v>1113</v>
      </c>
      <c r="E366" t="s">
        <v>1087</v>
      </c>
      <c r="F366" t="s">
        <v>14</v>
      </c>
    </row>
    <row r="367" spans="1:6" x14ac:dyDescent="0.4">
      <c r="A367" t="s">
        <v>355</v>
      </c>
      <c r="B367" t="s">
        <v>143</v>
      </c>
      <c r="C367" t="s">
        <v>144</v>
      </c>
      <c r="D367" t="s">
        <v>1113</v>
      </c>
      <c r="E367" t="s">
        <v>1087</v>
      </c>
      <c r="F367" t="s">
        <v>14</v>
      </c>
    </row>
    <row r="368" spans="1:6" x14ac:dyDescent="0.4">
      <c r="A368" t="s">
        <v>521</v>
      </c>
      <c r="B368" t="s">
        <v>2297</v>
      </c>
      <c r="C368" t="s">
        <v>2298</v>
      </c>
      <c r="D368" t="s">
        <v>1112</v>
      </c>
      <c r="E368" t="s">
        <v>293</v>
      </c>
      <c r="F368" t="s">
        <v>136</v>
      </c>
    </row>
    <row r="369" spans="1:6" x14ac:dyDescent="0.4">
      <c r="A369" t="s">
        <v>369</v>
      </c>
      <c r="B369" t="s">
        <v>1377</v>
      </c>
      <c r="C369" t="s">
        <v>2299</v>
      </c>
      <c r="D369" t="s">
        <v>1112</v>
      </c>
      <c r="E369" t="s">
        <v>293</v>
      </c>
      <c r="F369" t="s">
        <v>39</v>
      </c>
    </row>
    <row r="370" spans="1:6" x14ac:dyDescent="0.4">
      <c r="A370" t="s">
        <v>400</v>
      </c>
      <c r="B370" t="s">
        <v>2300</v>
      </c>
      <c r="C370" t="s">
        <v>2301</v>
      </c>
      <c r="D370" t="s">
        <v>1112</v>
      </c>
      <c r="E370" t="s">
        <v>293</v>
      </c>
      <c r="F370" t="s">
        <v>39</v>
      </c>
    </row>
    <row r="371" spans="1:6" x14ac:dyDescent="0.4">
      <c r="A371" t="s">
        <v>439</v>
      </c>
      <c r="B371" t="s">
        <v>1178</v>
      </c>
      <c r="C371" t="s">
        <v>2302</v>
      </c>
      <c r="D371" t="s">
        <v>1112</v>
      </c>
      <c r="E371" t="s">
        <v>293</v>
      </c>
      <c r="F371" t="s">
        <v>18</v>
      </c>
    </row>
    <row r="372" spans="1:6" x14ac:dyDescent="0.4">
      <c r="A372" t="s">
        <v>453</v>
      </c>
      <c r="B372" t="s">
        <v>1459</v>
      </c>
      <c r="C372" t="s">
        <v>2303</v>
      </c>
      <c r="D372" t="s">
        <v>1112</v>
      </c>
      <c r="E372" t="s">
        <v>293</v>
      </c>
      <c r="F372" t="s">
        <v>18</v>
      </c>
    </row>
    <row r="373" spans="1:6" x14ac:dyDescent="0.4">
      <c r="A373" t="s">
        <v>481</v>
      </c>
      <c r="B373" t="s">
        <v>2304</v>
      </c>
      <c r="C373" t="s">
        <v>2305</v>
      </c>
      <c r="D373" t="s">
        <v>1112</v>
      </c>
      <c r="E373" t="s">
        <v>293</v>
      </c>
      <c r="F373" t="s">
        <v>18</v>
      </c>
    </row>
    <row r="374" spans="1:6" x14ac:dyDescent="0.4">
      <c r="A374" t="s">
        <v>483</v>
      </c>
      <c r="B374" t="s">
        <v>2306</v>
      </c>
      <c r="C374" t="s">
        <v>2307</v>
      </c>
      <c r="D374" t="s">
        <v>1112</v>
      </c>
      <c r="E374" t="s">
        <v>293</v>
      </c>
      <c r="F374" t="s">
        <v>18</v>
      </c>
    </row>
    <row r="375" spans="1:6" x14ac:dyDescent="0.4">
      <c r="A375" t="s">
        <v>408</v>
      </c>
      <c r="B375" t="s">
        <v>1405</v>
      </c>
      <c r="C375" t="s">
        <v>2308</v>
      </c>
      <c r="D375" t="s">
        <v>1112</v>
      </c>
      <c r="E375" t="s">
        <v>293</v>
      </c>
      <c r="F375" t="s">
        <v>83</v>
      </c>
    </row>
    <row r="376" spans="1:6" x14ac:dyDescent="0.4">
      <c r="A376" t="s">
        <v>409</v>
      </c>
      <c r="B376" t="s">
        <v>1221</v>
      </c>
      <c r="C376" t="s">
        <v>2309</v>
      </c>
      <c r="D376" t="s">
        <v>1112</v>
      </c>
      <c r="E376" t="s">
        <v>293</v>
      </c>
      <c r="F376" t="s">
        <v>83</v>
      </c>
    </row>
    <row r="377" spans="1:6" x14ac:dyDescent="0.4">
      <c r="A377" t="s">
        <v>561</v>
      </c>
      <c r="B377" t="s">
        <v>2310</v>
      </c>
      <c r="C377" t="s">
        <v>2311</v>
      </c>
      <c r="D377" t="s">
        <v>1112</v>
      </c>
      <c r="E377" t="s">
        <v>293</v>
      </c>
      <c r="F377" t="s">
        <v>45</v>
      </c>
    </row>
    <row r="378" spans="1:6" x14ac:dyDescent="0.4">
      <c r="A378" t="s">
        <v>291</v>
      </c>
      <c r="B378" t="s">
        <v>2312</v>
      </c>
      <c r="C378" t="s">
        <v>2313</v>
      </c>
      <c r="D378" t="s">
        <v>1973</v>
      </c>
      <c r="E378" t="s">
        <v>2314</v>
      </c>
      <c r="F378" t="s">
        <v>5</v>
      </c>
    </row>
    <row r="379" spans="1:6" x14ac:dyDescent="0.4">
      <c r="A379" t="s">
        <v>348</v>
      </c>
      <c r="B379" t="s">
        <v>2315</v>
      </c>
      <c r="C379" t="s">
        <v>2316</v>
      </c>
      <c r="D379" t="s">
        <v>1973</v>
      </c>
      <c r="E379" t="s">
        <v>2314</v>
      </c>
      <c r="F379" t="s">
        <v>14</v>
      </c>
    </row>
    <row r="380" spans="1:6" x14ac:dyDescent="0.4">
      <c r="A380" t="s">
        <v>618</v>
      </c>
      <c r="B380" t="s">
        <v>327</v>
      </c>
      <c r="C380" t="s">
        <v>328</v>
      </c>
      <c r="D380" t="s">
        <v>1112</v>
      </c>
      <c r="E380" t="s">
        <v>293</v>
      </c>
      <c r="F380" t="s">
        <v>5</v>
      </c>
    </row>
    <row r="381" spans="1:6" x14ac:dyDescent="0.4">
      <c r="A381" t="s">
        <v>469</v>
      </c>
      <c r="B381" t="s">
        <v>358</v>
      </c>
      <c r="C381" t="s">
        <v>359</v>
      </c>
      <c r="D381" t="s">
        <v>1112</v>
      </c>
      <c r="E381" t="s">
        <v>293</v>
      </c>
      <c r="F381" t="s">
        <v>11</v>
      </c>
    </row>
    <row r="382" spans="1:6" x14ac:dyDescent="0.4">
      <c r="A382" t="s">
        <v>373</v>
      </c>
      <c r="B382" t="s">
        <v>1343</v>
      </c>
      <c r="C382" t="s">
        <v>2317</v>
      </c>
      <c r="D382" t="s">
        <v>1112</v>
      </c>
      <c r="E382" t="s">
        <v>293</v>
      </c>
      <c r="F382" t="s">
        <v>39</v>
      </c>
    </row>
    <row r="383" spans="1:6" x14ac:dyDescent="0.4">
      <c r="A383" t="s">
        <v>396</v>
      </c>
      <c r="B383" t="s">
        <v>2318</v>
      </c>
      <c r="C383" t="s">
        <v>2319</v>
      </c>
      <c r="D383" t="s">
        <v>1112</v>
      </c>
      <c r="E383" t="s">
        <v>293</v>
      </c>
      <c r="F383" t="s">
        <v>39</v>
      </c>
    </row>
    <row r="384" spans="1:6" x14ac:dyDescent="0.4">
      <c r="A384" t="s">
        <v>402</v>
      </c>
      <c r="B384" t="s">
        <v>1345</v>
      </c>
      <c r="C384" t="s">
        <v>2320</v>
      </c>
      <c r="D384" t="s">
        <v>1112</v>
      </c>
      <c r="E384" t="s">
        <v>293</v>
      </c>
      <c r="F384" t="s">
        <v>39</v>
      </c>
    </row>
    <row r="385" spans="1:6" x14ac:dyDescent="0.4">
      <c r="A385" t="s">
        <v>404</v>
      </c>
      <c r="B385" t="s">
        <v>2321</v>
      </c>
      <c r="C385" t="s">
        <v>2322</v>
      </c>
      <c r="D385" t="s">
        <v>1112</v>
      </c>
      <c r="E385" t="s">
        <v>293</v>
      </c>
      <c r="F385" t="s">
        <v>39</v>
      </c>
    </row>
    <row r="386" spans="1:6" x14ac:dyDescent="0.4">
      <c r="A386" t="s">
        <v>487</v>
      </c>
      <c r="B386" t="s">
        <v>1407</v>
      </c>
      <c r="C386" t="s">
        <v>2323</v>
      </c>
      <c r="D386" t="s">
        <v>1112</v>
      </c>
      <c r="E386" t="s">
        <v>293</v>
      </c>
      <c r="F386" t="s">
        <v>18</v>
      </c>
    </row>
    <row r="387" spans="1:6" x14ac:dyDescent="0.4">
      <c r="A387" t="s">
        <v>489</v>
      </c>
      <c r="B387" t="s">
        <v>2324</v>
      </c>
      <c r="C387" t="s">
        <v>2325</v>
      </c>
      <c r="D387" t="s">
        <v>1112</v>
      </c>
      <c r="E387" t="s">
        <v>293</v>
      </c>
      <c r="F387" t="s">
        <v>18</v>
      </c>
    </row>
    <row r="388" spans="1:6" x14ac:dyDescent="0.4">
      <c r="A388" t="s">
        <v>410</v>
      </c>
      <c r="B388" t="s">
        <v>1404</v>
      </c>
      <c r="C388" t="s">
        <v>2326</v>
      </c>
      <c r="D388" t="s">
        <v>1112</v>
      </c>
      <c r="E388" t="s">
        <v>293</v>
      </c>
      <c r="F388" t="s">
        <v>83</v>
      </c>
    </row>
    <row r="389" spans="1:6" x14ac:dyDescent="0.4">
      <c r="A389" t="s">
        <v>429</v>
      </c>
      <c r="B389" t="s">
        <v>1227</v>
      </c>
      <c r="C389" t="s">
        <v>2327</v>
      </c>
      <c r="D389" t="s">
        <v>1112</v>
      </c>
      <c r="E389" t="s">
        <v>293</v>
      </c>
      <c r="F389" t="s">
        <v>83</v>
      </c>
    </row>
    <row r="390" spans="1:6" x14ac:dyDescent="0.4">
      <c r="A390" t="s">
        <v>435</v>
      </c>
      <c r="B390" t="s">
        <v>2328</v>
      </c>
      <c r="C390" t="s">
        <v>2329</v>
      </c>
      <c r="D390" t="s">
        <v>1112</v>
      </c>
      <c r="E390" t="s">
        <v>293</v>
      </c>
      <c r="F390" t="s">
        <v>83</v>
      </c>
    </row>
    <row r="391" spans="1:6" x14ac:dyDescent="0.4">
      <c r="A391" t="s">
        <v>480</v>
      </c>
      <c r="B391" t="s">
        <v>2330</v>
      </c>
      <c r="C391" t="s">
        <v>2331</v>
      </c>
      <c r="D391" t="s">
        <v>1112</v>
      </c>
      <c r="E391" t="s">
        <v>293</v>
      </c>
      <c r="F391" t="s">
        <v>45</v>
      </c>
    </row>
    <row r="392" spans="1:6" x14ac:dyDescent="0.4">
      <c r="A392" t="s">
        <v>563</v>
      </c>
      <c r="B392" t="s">
        <v>2332</v>
      </c>
      <c r="C392" t="s">
        <v>2333</v>
      </c>
      <c r="D392" t="s">
        <v>1112</v>
      </c>
      <c r="E392" t="s">
        <v>293</v>
      </c>
      <c r="F392" t="s">
        <v>45</v>
      </c>
    </row>
    <row r="393" spans="1:6" x14ac:dyDescent="0.4">
      <c r="A393" t="s">
        <v>573</v>
      </c>
      <c r="B393" t="s">
        <v>2334</v>
      </c>
      <c r="C393" t="s">
        <v>2335</v>
      </c>
      <c r="D393" t="s">
        <v>1112</v>
      </c>
      <c r="E393" t="s">
        <v>293</v>
      </c>
      <c r="F393" t="s">
        <v>45</v>
      </c>
    </row>
    <row r="394" spans="1:6" x14ac:dyDescent="0.4">
      <c r="A394" t="s">
        <v>574</v>
      </c>
      <c r="B394" t="s">
        <v>2336</v>
      </c>
      <c r="C394" t="s">
        <v>2337</v>
      </c>
      <c r="D394" t="s">
        <v>1112</v>
      </c>
      <c r="E394" t="s">
        <v>293</v>
      </c>
      <c r="F394" t="s">
        <v>45</v>
      </c>
    </row>
    <row r="395" spans="1:6" x14ac:dyDescent="0.4">
      <c r="A395" t="s">
        <v>584</v>
      </c>
      <c r="B395" t="s">
        <v>1234</v>
      </c>
      <c r="C395" t="s">
        <v>2338</v>
      </c>
      <c r="D395" t="s">
        <v>1112</v>
      </c>
      <c r="E395" t="s">
        <v>293</v>
      </c>
      <c r="F395" t="s">
        <v>14</v>
      </c>
    </row>
    <row r="396" spans="1:6" x14ac:dyDescent="0.4">
      <c r="A396" t="s">
        <v>585</v>
      </c>
      <c r="B396" t="s">
        <v>303</v>
      </c>
      <c r="C396" t="s">
        <v>304</v>
      </c>
      <c r="D396" t="s">
        <v>1112</v>
      </c>
      <c r="E396" t="s">
        <v>293</v>
      </c>
      <c r="F396" t="s">
        <v>14</v>
      </c>
    </row>
    <row r="397" spans="1:6" x14ac:dyDescent="0.4">
      <c r="A397" t="s">
        <v>693</v>
      </c>
      <c r="B397" t="s">
        <v>339</v>
      </c>
      <c r="C397" t="s">
        <v>340</v>
      </c>
      <c r="D397" t="s">
        <v>1112</v>
      </c>
      <c r="E397" t="s">
        <v>293</v>
      </c>
      <c r="F397" t="s">
        <v>1</v>
      </c>
    </row>
    <row r="398" spans="1:6" x14ac:dyDescent="0.4">
      <c r="A398" t="s">
        <v>694</v>
      </c>
      <c r="B398" t="s">
        <v>334</v>
      </c>
      <c r="C398" t="s">
        <v>335</v>
      </c>
      <c r="D398" t="s">
        <v>1112</v>
      </c>
      <c r="E398" t="s">
        <v>293</v>
      </c>
      <c r="F398" t="s">
        <v>1</v>
      </c>
    </row>
    <row r="399" spans="1:6" x14ac:dyDescent="0.4">
      <c r="A399" t="s">
        <v>503</v>
      </c>
      <c r="B399" t="s">
        <v>1514</v>
      </c>
      <c r="C399" t="s">
        <v>2339</v>
      </c>
      <c r="D399" t="s">
        <v>1112</v>
      </c>
      <c r="E399" t="s">
        <v>293</v>
      </c>
      <c r="F399" t="s">
        <v>900</v>
      </c>
    </row>
    <row r="400" spans="1:6" x14ac:dyDescent="0.4">
      <c r="A400" t="s">
        <v>522</v>
      </c>
      <c r="B400" t="s">
        <v>2340</v>
      </c>
      <c r="C400" t="s">
        <v>2341</v>
      </c>
      <c r="D400" t="s">
        <v>1112</v>
      </c>
      <c r="E400" t="s">
        <v>293</v>
      </c>
      <c r="F400" t="s">
        <v>68</v>
      </c>
    </row>
    <row r="401" spans="1:6" x14ac:dyDescent="0.4">
      <c r="A401" t="s">
        <v>538</v>
      </c>
      <c r="B401" t="s">
        <v>2342</v>
      </c>
      <c r="C401" t="s">
        <v>2343</v>
      </c>
      <c r="D401" t="s">
        <v>1112</v>
      </c>
      <c r="E401" t="s">
        <v>293</v>
      </c>
      <c r="F401" t="s">
        <v>68</v>
      </c>
    </row>
    <row r="402" spans="1:6" x14ac:dyDescent="0.4">
      <c r="A402" t="s">
        <v>407</v>
      </c>
      <c r="B402" t="s">
        <v>1406</v>
      </c>
      <c r="C402" t="s">
        <v>2344</v>
      </c>
      <c r="D402" t="s">
        <v>1112</v>
      </c>
      <c r="E402" t="s">
        <v>293</v>
      </c>
      <c r="F402" t="s">
        <v>18</v>
      </c>
    </row>
    <row r="403" spans="1:6" x14ac:dyDescent="0.4">
      <c r="A403" t="s">
        <v>438</v>
      </c>
      <c r="B403" t="s">
        <v>2345</v>
      </c>
      <c r="C403" t="s">
        <v>2346</v>
      </c>
      <c r="D403" t="s">
        <v>1112</v>
      </c>
      <c r="E403" t="s">
        <v>293</v>
      </c>
      <c r="F403" t="s">
        <v>18</v>
      </c>
    </row>
    <row r="404" spans="1:6" x14ac:dyDescent="0.4">
      <c r="A404" t="s">
        <v>346</v>
      </c>
      <c r="B404" t="s">
        <v>1403</v>
      </c>
      <c r="C404" t="s">
        <v>2347</v>
      </c>
      <c r="D404" t="s">
        <v>1112</v>
      </c>
      <c r="E404" t="s">
        <v>293</v>
      </c>
      <c r="F404" t="s">
        <v>83</v>
      </c>
    </row>
    <row r="405" spans="1:6" x14ac:dyDescent="0.4">
      <c r="A405" t="s">
        <v>347</v>
      </c>
      <c r="B405" t="s">
        <v>1226</v>
      </c>
      <c r="C405" t="s">
        <v>2348</v>
      </c>
      <c r="D405" t="s">
        <v>1112</v>
      </c>
      <c r="E405" t="s">
        <v>293</v>
      </c>
      <c r="F405" t="s">
        <v>83</v>
      </c>
    </row>
    <row r="406" spans="1:6" x14ac:dyDescent="0.4">
      <c r="A406" t="s">
        <v>376</v>
      </c>
      <c r="B406" t="s">
        <v>2349</v>
      </c>
      <c r="C406" t="s">
        <v>2350</v>
      </c>
      <c r="D406" t="s">
        <v>1112</v>
      </c>
      <c r="E406" t="s">
        <v>293</v>
      </c>
      <c r="F406" t="s">
        <v>83</v>
      </c>
    </row>
    <row r="407" spans="1:6" x14ac:dyDescent="0.4">
      <c r="A407" t="s">
        <v>455</v>
      </c>
      <c r="B407" t="s">
        <v>296</v>
      </c>
      <c r="C407" t="s">
        <v>297</v>
      </c>
      <c r="D407" t="s">
        <v>1112</v>
      </c>
      <c r="E407" t="s">
        <v>293</v>
      </c>
      <c r="F407" t="s">
        <v>45</v>
      </c>
    </row>
    <row r="408" spans="1:6" x14ac:dyDescent="0.4">
      <c r="A408" t="s">
        <v>458</v>
      </c>
      <c r="B408" t="s">
        <v>1479</v>
      </c>
      <c r="C408" t="s">
        <v>2351</v>
      </c>
      <c r="D408" t="s">
        <v>1112</v>
      </c>
      <c r="E408" t="s">
        <v>293</v>
      </c>
      <c r="F408" t="s">
        <v>45</v>
      </c>
    </row>
    <row r="409" spans="1:6" x14ac:dyDescent="0.4">
      <c r="A409" t="s">
        <v>459</v>
      </c>
      <c r="B409" t="s">
        <v>1419</v>
      </c>
      <c r="C409" t="s">
        <v>2352</v>
      </c>
      <c r="D409" t="s">
        <v>1112</v>
      </c>
      <c r="E409" t="s">
        <v>293</v>
      </c>
      <c r="F409" t="s">
        <v>45</v>
      </c>
    </row>
    <row r="410" spans="1:6" x14ac:dyDescent="0.4">
      <c r="A410" t="s">
        <v>555</v>
      </c>
      <c r="B410" t="s">
        <v>1237</v>
      </c>
      <c r="C410" t="s">
        <v>2353</v>
      </c>
      <c r="D410" t="s">
        <v>1112</v>
      </c>
      <c r="E410" t="s">
        <v>293</v>
      </c>
      <c r="F410" t="s">
        <v>14</v>
      </c>
    </row>
    <row r="411" spans="1:6" x14ac:dyDescent="0.4">
      <c r="A411" t="s">
        <v>562</v>
      </c>
      <c r="B411" t="s">
        <v>1245</v>
      </c>
      <c r="C411" t="s">
        <v>2354</v>
      </c>
      <c r="D411" t="s">
        <v>1112</v>
      </c>
      <c r="E411" t="s">
        <v>293</v>
      </c>
      <c r="F411" t="s">
        <v>14</v>
      </c>
    </row>
    <row r="412" spans="1:6" x14ac:dyDescent="0.4">
      <c r="A412" t="s">
        <v>587</v>
      </c>
      <c r="B412" t="s">
        <v>314</v>
      </c>
      <c r="C412" t="s">
        <v>315</v>
      </c>
      <c r="D412" t="s">
        <v>1112</v>
      </c>
      <c r="E412" t="s">
        <v>293</v>
      </c>
      <c r="F412" t="s">
        <v>5</v>
      </c>
    </row>
    <row r="413" spans="1:6" x14ac:dyDescent="0.4">
      <c r="A413" t="s">
        <v>612</v>
      </c>
      <c r="B413" t="s">
        <v>320</v>
      </c>
      <c r="C413" t="s">
        <v>321</v>
      </c>
      <c r="D413" t="s">
        <v>1112</v>
      </c>
      <c r="E413" t="s">
        <v>293</v>
      </c>
      <c r="F413" t="s">
        <v>5</v>
      </c>
    </row>
    <row r="414" spans="1:6" x14ac:dyDescent="0.4">
      <c r="A414" t="s">
        <v>615</v>
      </c>
      <c r="B414" t="s">
        <v>317</v>
      </c>
      <c r="C414" t="s">
        <v>318</v>
      </c>
      <c r="D414" t="s">
        <v>1112</v>
      </c>
      <c r="E414" t="s">
        <v>293</v>
      </c>
      <c r="F414" t="s">
        <v>5</v>
      </c>
    </row>
    <row r="415" spans="1:6" x14ac:dyDescent="0.4">
      <c r="A415" t="s">
        <v>621</v>
      </c>
      <c r="B415" t="s">
        <v>311</v>
      </c>
      <c r="C415" t="s">
        <v>312</v>
      </c>
      <c r="D415" t="s">
        <v>1112</v>
      </c>
      <c r="E415" t="s">
        <v>293</v>
      </c>
      <c r="F415" t="s">
        <v>5</v>
      </c>
    </row>
    <row r="416" spans="1:6" x14ac:dyDescent="0.4">
      <c r="A416" t="s">
        <v>495</v>
      </c>
      <c r="B416" t="s">
        <v>582</v>
      </c>
      <c r="C416" t="s">
        <v>583</v>
      </c>
      <c r="D416" t="s">
        <v>1112</v>
      </c>
      <c r="E416" t="s">
        <v>293</v>
      </c>
      <c r="F416" t="s">
        <v>971</v>
      </c>
    </row>
    <row r="417" spans="1:6" x14ac:dyDescent="0.4">
      <c r="A417" t="s">
        <v>499</v>
      </c>
      <c r="B417" t="s">
        <v>1268</v>
      </c>
      <c r="C417" t="s">
        <v>2355</v>
      </c>
      <c r="D417" t="s">
        <v>1112</v>
      </c>
      <c r="E417" t="s">
        <v>293</v>
      </c>
      <c r="F417" t="s">
        <v>518</v>
      </c>
    </row>
    <row r="418" spans="1:6" x14ac:dyDescent="0.4">
      <c r="A418" t="s">
        <v>449</v>
      </c>
      <c r="B418" t="s">
        <v>1171</v>
      </c>
      <c r="C418" t="s">
        <v>2356</v>
      </c>
      <c r="D418" t="s">
        <v>1112</v>
      </c>
      <c r="E418" t="s">
        <v>293</v>
      </c>
      <c r="F418" t="s">
        <v>18</v>
      </c>
    </row>
    <row r="419" spans="1:6" x14ac:dyDescent="0.4">
      <c r="A419" t="s">
        <v>452</v>
      </c>
      <c r="B419" t="s">
        <v>2357</v>
      </c>
      <c r="C419" t="s">
        <v>2358</v>
      </c>
      <c r="D419" t="s">
        <v>1112</v>
      </c>
      <c r="E419" t="s">
        <v>293</v>
      </c>
      <c r="F419" t="s">
        <v>18</v>
      </c>
    </row>
    <row r="420" spans="1:6" x14ac:dyDescent="0.4">
      <c r="A420" t="s">
        <v>436</v>
      </c>
      <c r="B420" t="s">
        <v>1217</v>
      </c>
      <c r="C420" t="s">
        <v>748</v>
      </c>
      <c r="D420" t="s">
        <v>1112</v>
      </c>
      <c r="E420" t="s">
        <v>293</v>
      </c>
      <c r="F420" t="s">
        <v>45</v>
      </c>
    </row>
    <row r="421" spans="1:6" x14ac:dyDescent="0.4">
      <c r="A421" t="s">
        <v>454</v>
      </c>
      <c r="B421" t="s">
        <v>1218</v>
      </c>
      <c r="C421" t="s">
        <v>2359</v>
      </c>
      <c r="D421" t="s">
        <v>1112</v>
      </c>
      <c r="E421" t="s">
        <v>293</v>
      </c>
      <c r="F421" t="s">
        <v>45</v>
      </c>
    </row>
    <row r="422" spans="1:6" x14ac:dyDescent="0.4">
      <c r="A422" t="s">
        <v>530</v>
      </c>
      <c r="B422" t="s">
        <v>2360</v>
      </c>
      <c r="C422" t="s">
        <v>2361</v>
      </c>
      <c r="D422" t="s">
        <v>1112</v>
      </c>
      <c r="E422" t="s">
        <v>293</v>
      </c>
      <c r="F422" t="s">
        <v>45</v>
      </c>
    </row>
    <row r="423" spans="1:6" x14ac:dyDescent="0.4">
      <c r="A423" t="s">
        <v>507</v>
      </c>
      <c r="B423" t="s">
        <v>1420</v>
      </c>
      <c r="C423" t="s">
        <v>2362</v>
      </c>
      <c r="D423" t="s">
        <v>1112</v>
      </c>
      <c r="E423" t="s">
        <v>293</v>
      </c>
      <c r="F423" t="s">
        <v>14</v>
      </c>
    </row>
    <row r="424" spans="1:6" x14ac:dyDescent="0.4">
      <c r="A424" t="s">
        <v>508</v>
      </c>
      <c r="B424" t="s">
        <v>1429</v>
      </c>
      <c r="C424" t="s">
        <v>2363</v>
      </c>
      <c r="D424" t="s">
        <v>1112</v>
      </c>
      <c r="E424" t="s">
        <v>293</v>
      </c>
      <c r="F424" t="s">
        <v>14</v>
      </c>
    </row>
    <row r="425" spans="1:6" x14ac:dyDescent="0.4">
      <c r="A425" t="s">
        <v>546</v>
      </c>
      <c r="B425" t="s">
        <v>2364</v>
      </c>
      <c r="C425" t="s">
        <v>2365</v>
      </c>
      <c r="D425" t="s">
        <v>1112</v>
      </c>
      <c r="E425" t="s">
        <v>293</v>
      </c>
      <c r="F425" t="s">
        <v>14</v>
      </c>
    </row>
    <row r="426" spans="1:6" x14ac:dyDescent="0.4">
      <c r="A426" t="s">
        <v>568</v>
      </c>
      <c r="B426" t="s">
        <v>1242</v>
      </c>
      <c r="C426" t="s">
        <v>2366</v>
      </c>
      <c r="D426" t="s">
        <v>1112</v>
      </c>
      <c r="E426" t="s">
        <v>293</v>
      </c>
      <c r="F426" t="s">
        <v>14</v>
      </c>
    </row>
    <row r="427" spans="1:6" x14ac:dyDescent="0.4">
      <c r="A427" t="s">
        <v>586</v>
      </c>
      <c r="B427" t="s">
        <v>307</v>
      </c>
      <c r="C427" t="s">
        <v>308</v>
      </c>
      <c r="D427" t="s">
        <v>1112</v>
      </c>
      <c r="E427" t="s">
        <v>293</v>
      </c>
      <c r="F427" t="s">
        <v>5</v>
      </c>
    </row>
    <row r="428" spans="1:6" x14ac:dyDescent="0.4">
      <c r="A428" t="s">
        <v>660</v>
      </c>
      <c r="B428" t="s">
        <v>324</v>
      </c>
      <c r="C428" t="s">
        <v>325</v>
      </c>
      <c r="D428" t="s">
        <v>1112</v>
      </c>
      <c r="E428" t="s">
        <v>293</v>
      </c>
      <c r="F428" t="s">
        <v>5</v>
      </c>
    </row>
    <row r="429" spans="1:6" x14ac:dyDescent="0.4">
      <c r="A429" t="s">
        <v>661</v>
      </c>
      <c r="B429" t="s">
        <v>1505</v>
      </c>
      <c r="C429" t="s">
        <v>2367</v>
      </c>
      <c r="D429" t="s">
        <v>1112</v>
      </c>
      <c r="E429" t="s">
        <v>293</v>
      </c>
      <c r="F429" t="s">
        <v>5</v>
      </c>
    </row>
    <row r="430" spans="1:6" x14ac:dyDescent="0.4">
      <c r="A430" t="s">
        <v>472</v>
      </c>
      <c r="B430" t="s">
        <v>2368</v>
      </c>
      <c r="C430" t="s">
        <v>2369</v>
      </c>
      <c r="D430" t="s">
        <v>1112</v>
      </c>
      <c r="E430" t="s">
        <v>293</v>
      </c>
      <c r="F430" t="s">
        <v>244</v>
      </c>
    </row>
    <row r="431" spans="1:6" x14ac:dyDescent="0.4">
      <c r="A431" t="s">
        <v>500</v>
      </c>
      <c r="B431" t="s">
        <v>363</v>
      </c>
      <c r="C431" t="s">
        <v>364</v>
      </c>
      <c r="D431" t="s">
        <v>1112</v>
      </c>
      <c r="E431" t="s">
        <v>293</v>
      </c>
      <c r="F431" t="s">
        <v>818</v>
      </c>
    </row>
    <row r="432" spans="1:6" x14ac:dyDescent="0.4">
      <c r="A432" t="s">
        <v>606</v>
      </c>
      <c r="B432" t="s">
        <v>2370</v>
      </c>
      <c r="C432" t="s">
        <v>2371</v>
      </c>
      <c r="D432" t="s">
        <v>1112</v>
      </c>
      <c r="E432" t="s">
        <v>1187</v>
      </c>
      <c r="F432" t="s">
        <v>45</v>
      </c>
    </row>
    <row r="433" spans="1:6" x14ac:dyDescent="0.4">
      <c r="A433" t="s">
        <v>609</v>
      </c>
      <c r="B433" t="s">
        <v>300</v>
      </c>
      <c r="C433" t="s">
        <v>301</v>
      </c>
      <c r="D433" t="s">
        <v>1112</v>
      </c>
      <c r="E433" t="s">
        <v>1187</v>
      </c>
      <c r="F433" t="s">
        <v>45</v>
      </c>
    </row>
    <row r="434" spans="1:6" x14ac:dyDescent="0.4">
      <c r="A434" t="s">
        <v>588</v>
      </c>
      <c r="B434" t="s">
        <v>2372</v>
      </c>
      <c r="C434" t="s">
        <v>354</v>
      </c>
      <c r="D434" t="s">
        <v>1112</v>
      </c>
      <c r="E434" t="s">
        <v>1187</v>
      </c>
      <c r="F434" t="s">
        <v>250</v>
      </c>
    </row>
    <row r="435" spans="1:6" x14ac:dyDescent="0.4">
      <c r="A435" t="s">
        <v>2373</v>
      </c>
      <c r="B435" t="s">
        <v>2374</v>
      </c>
      <c r="C435" t="s">
        <v>2375</v>
      </c>
      <c r="D435" t="s">
        <v>1112</v>
      </c>
      <c r="E435" t="s">
        <v>1187</v>
      </c>
      <c r="F435" t="s">
        <v>18</v>
      </c>
    </row>
    <row r="436" spans="1:6" x14ac:dyDescent="0.4">
      <c r="A436" t="s">
        <v>2376</v>
      </c>
      <c r="B436" t="s">
        <v>2377</v>
      </c>
      <c r="C436" t="s">
        <v>2378</v>
      </c>
      <c r="D436" t="s">
        <v>1112</v>
      </c>
      <c r="E436" t="s">
        <v>1187</v>
      </c>
      <c r="F436" t="s">
        <v>18</v>
      </c>
    </row>
    <row r="437" spans="1:6" x14ac:dyDescent="0.4">
      <c r="A437" t="s">
        <v>2379</v>
      </c>
      <c r="B437" t="s">
        <v>2380</v>
      </c>
      <c r="C437" t="s">
        <v>2381</v>
      </c>
      <c r="D437" t="s">
        <v>1112</v>
      </c>
      <c r="E437" t="s">
        <v>1187</v>
      </c>
      <c r="F437" t="s">
        <v>18</v>
      </c>
    </row>
    <row r="438" spans="1:6" x14ac:dyDescent="0.4">
      <c r="A438" t="s">
        <v>2382</v>
      </c>
      <c r="B438" t="s">
        <v>2383</v>
      </c>
      <c r="C438" t="s">
        <v>2384</v>
      </c>
      <c r="D438" t="s">
        <v>1112</v>
      </c>
      <c r="E438" t="s">
        <v>1187</v>
      </c>
      <c r="F438" t="s">
        <v>39</v>
      </c>
    </row>
    <row r="439" spans="1:6" x14ac:dyDescent="0.4">
      <c r="A439" t="s">
        <v>2385</v>
      </c>
      <c r="B439" t="s">
        <v>2386</v>
      </c>
      <c r="C439" t="s">
        <v>2387</v>
      </c>
      <c r="D439" t="s">
        <v>1112</v>
      </c>
      <c r="E439" t="s">
        <v>1187</v>
      </c>
      <c r="F439" t="s">
        <v>83</v>
      </c>
    </row>
    <row r="440" spans="1:6" x14ac:dyDescent="0.4">
      <c r="A440" t="s">
        <v>2388</v>
      </c>
      <c r="B440" t="s">
        <v>2389</v>
      </c>
      <c r="C440" t="s">
        <v>2390</v>
      </c>
      <c r="D440" t="s">
        <v>1112</v>
      </c>
      <c r="E440" t="s">
        <v>1187</v>
      </c>
      <c r="F440" t="s">
        <v>83</v>
      </c>
    </row>
    <row r="441" spans="1:6" x14ac:dyDescent="0.4">
      <c r="A441" t="s">
        <v>539</v>
      </c>
      <c r="B441" t="s">
        <v>1340</v>
      </c>
      <c r="C441" t="s">
        <v>2391</v>
      </c>
      <c r="D441" t="s">
        <v>1112</v>
      </c>
      <c r="E441" t="s">
        <v>1090</v>
      </c>
      <c r="F441" t="s">
        <v>68</v>
      </c>
    </row>
    <row r="442" spans="1:6" x14ac:dyDescent="0.4">
      <c r="A442" t="s">
        <v>552</v>
      </c>
      <c r="B442" t="s">
        <v>2392</v>
      </c>
      <c r="C442" t="s">
        <v>2393</v>
      </c>
      <c r="D442" t="s">
        <v>1112</v>
      </c>
      <c r="E442" t="s">
        <v>1090</v>
      </c>
      <c r="F442" t="s">
        <v>136</v>
      </c>
    </row>
    <row r="443" spans="1:6" x14ac:dyDescent="0.4">
      <c r="A443" t="s">
        <v>565</v>
      </c>
      <c r="B443" t="s">
        <v>2394</v>
      </c>
      <c r="C443" t="s">
        <v>2395</v>
      </c>
      <c r="D443" t="s">
        <v>1112</v>
      </c>
      <c r="E443" t="s">
        <v>1090</v>
      </c>
      <c r="F443" t="s">
        <v>68</v>
      </c>
    </row>
    <row r="444" spans="1:6" x14ac:dyDescent="0.4">
      <c r="A444" t="s">
        <v>571</v>
      </c>
      <c r="B444" t="s">
        <v>2396</v>
      </c>
      <c r="C444" t="s">
        <v>2397</v>
      </c>
      <c r="D444" t="s">
        <v>1112</v>
      </c>
      <c r="E444" t="s">
        <v>1090</v>
      </c>
      <c r="F444" t="s">
        <v>476</v>
      </c>
    </row>
    <row r="445" spans="1:6" x14ac:dyDescent="0.4">
      <c r="A445" t="s">
        <v>674</v>
      </c>
      <c r="B445" t="s">
        <v>2398</v>
      </c>
      <c r="C445" t="s">
        <v>2399</v>
      </c>
      <c r="D445" t="s">
        <v>1112</v>
      </c>
      <c r="E445" t="s">
        <v>1090</v>
      </c>
      <c r="F445" t="s">
        <v>2400</v>
      </c>
    </row>
    <row r="446" spans="1:6" x14ac:dyDescent="0.4">
      <c r="A446" t="s">
        <v>504</v>
      </c>
      <c r="B446" t="s">
        <v>1108</v>
      </c>
      <c r="C446" t="s">
        <v>398</v>
      </c>
      <c r="D446" t="s">
        <v>1112</v>
      </c>
      <c r="E446" t="s">
        <v>1090</v>
      </c>
      <c r="F446" t="s">
        <v>18</v>
      </c>
    </row>
    <row r="447" spans="1:6" x14ac:dyDescent="0.4">
      <c r="A447" t="s">
        <v>514</v>
      </c>
      <c r="B447" t="s">
        <v>1177</v>
      </c>
      <c r="C447" t="s">
        <v>2401</v>
      </c>
      <c r="D447" t="s">
        <v>1112</v>
      </c>
      <c r="E447" t="s">
        <v>1090</v>
      </c>
      <c r="F447" t="s">
        <v>39</v>
      </c>
    </row>
    <row r="448" spans="1:6" x14ac:dyDescent="0.4">
      <c r="A448" t="s">
        <v>515</v>
      </c>
      <c r="B448" t="s">
        <v>1168</v>
      </c>
      <c r="C448" t="s">
        <v>2402</v>
      </c>
      <c r="D448" t="s">
        <v>1112</v>
      </c>
      <c r="E448" t="s">
        <v>1090</v>
      </c>
      <c r="F448" t="s">
        <v>39</v>
      </c>
    </row>
    <row r="449" spans="1:6" x14ac:dyDescent="0.4">
      <c r="A449" t="s">
        <v>516</v>
      </c>
      <c r="B449" t="s">
        <v>2403</v>
      </c>
      <c r="C449" t="s">
        <v>2404</v>
      </c>
      <c r="D449" t="s">
        <v>1112</v>
      </c>
      <c r="E449" t="s">
        <v>1090</v>
      </c>
      <c r="F449" t="s">
        <v>39</v>
      </c>
    </row>
    <row r="450" spans="1:6" x14ac:dyDescent="0.4">
      <c r="A450" t="s">
        <v>523</v>
      </c>
      <c r="B450" t="s">
        <v>2405</v>
      </c>
      <c r="C450" t="s">
        <v>2406</v>
      </c>
      <c r="D450" t="s">
        <v>1112</v>
      </c>
      <c r="E450" t="s">
        <v>1090</v>
      </c>
      <c r="F450" t="s">
        <v>39</v>
      </c>
    </row>
    <row r="451" spans="1:6" x14ac:dyDescent="0.4">
      <c r="A451" t="s">
        <v>600</v>
      </c>
      <c r="B451" t="s">
        <v>427</v>
      </c>
      <c r="C451" t="s">
        <v>428</v>
      </c>
      <c r="D451" t="s">
        <v>1112</v>
      </c>
      <c r="E451" t="s">
        <v>1090</v>
      </c>
      <c r="F451" t="s">
        <v>83</v>
      </c>
    </row>
    <row r="452" spans="1:6" x14ac:dyDescent="0.4">
      <c r="A452" t="s">
        <v>603</v>
      </c>
      <c r="B452" t="s">
        <v>1202</v>
      </c>
      <c r="C452" t="s">
        <v>2407</v>
      </c>
      <c r="D452" t="s">
        <v>1112</v>
      </c>
      <c r="E452" t="s">
        <v>1090</v>
      </c>
      <c r="F452" t="s">
        <v>45</v>
      </c>
    </row>
    <row r="453" spans="1:6" x14ac:dyDescent="0.4">
      <c r="A453" t="s">
        <v>351</v>
      </c>
      <c r="B453" t="s">
        <v>114</v>
      </c>
      <c r="C453" t="s">
        <v>115</v>
      </c>
      <c r="D453" t="s">
        <v>1113</v>
      </c>
      <c r="E453" t="s">
        <v>113</v>
      </c>
      <c r="F453" t="s">
        <v>14</v>
      </c>
    </row>
    <row r="454" spans="1:6" x14ac:dyDescent="0.4">
      <c r="A454" t="s">
        <v>716</v>
      </c>
      <c r="B454" t="s">
        <v>1130</v>
      </c>
      <c r="C454" t="s">
        <v>401</v>
      </c>
      <c r="D454" t="s">
        <v>1112</v>
      </c>
      <c r="E454" t="s">
        <v>1090</v>
      </c>
      <c r="F454" t="s">
        <v>14</v>
      </c>
    </row>
    <row r="455" spans="1:6" x14ac:dyDescent="0.4">
      <c r="A455" t="s">
        <v>723</v>
      </c>
      <c r="B455" t="s">
        <v>405</v>
      </c>
      <c r="C455" t="s">
        <v>406</v>
      </c>
      <c r="D455" t="s">
        <v>1112</v>
      </c>
      <c r="E455" t="s">
        <v>1090</v>
      </c>
      <c r="F455" t="s">
        <v>14</v>
      </c>
    </row>
    <row r="456" spans="1:6" x14ac:dyDescent="0.4">
      <c r="A456" t="s">
        <v>724</v>
      </c>
      <c r="B456" t="s">
        <v>1111</v>
      </c>
      <c r="C456" t="s">
        <v>430</v>
      </c>
      <c r="D456" t="s">
        <v>1112</v>
      </c>
      <c r="E456" t="s">
        <v>1090</v>
      </c>
      <c r="F456" t="s">
        <v>5</v>
      </c>
    </row>
    <row r="457" spans="1:6" x14ac:dyDescent="0.4">
      <c r="A457" t="s">
        <v>531</v>
      </c>
      <c r="B457" t="s">
        <v>424</v>
      </c>
      <c r="C457" t="s">
        <v>425</v>
      </c>
      <c r="D457" t="s">
        <v>1112</v>
      </c>
      <c r="E457" t="s">
        <v>1090</v>
      </c>
      <c r="F457" t="s">
        <v>1900</v>
      </c>
    </row>
    <row r="458" spans="1:6" x14ac:dyDescent="0.4">
      <c r="A458" t="s">
        <v>550</v>
      </c>
      <c r="B458" t="s">
        <v>421</v>
      </c>
      <c r="C458" t="s">
        <v>422</v>
      </c>
      <c r="D458" t="s">
        <v>1112</v>
      </c>
      <c r="E458" t="s">
        <v>1090</v>
      </c>
      <c r="F458" t="s">
        <v>1989</v>
      </c>
    </row>
    <row r="459" spans="1:6" x14ac:dyDescent="0.4">
      <c r="A459" t="s">
        <v>551</v>
      </c>
      <c r="B459" t="s">
        <v>412</v>
      </c>
      <c r="C459" t="s">
        <v>413</v>
      </c>
      <c r="D459" t="s">
        <v>1112</v>
      </c>
      <c r="E459" t="s">
        <v>1090</v>
      </c>
      <c r="F459" t="s">
        <v>11</v>
      </c>
    </row>
    <row r="460" spans="1:6" x14ac:dyDescent="0.4">
      <c r="A460" t="s">
        <v>557</v>
      </c>
      <c r="B460" t="s">
        <v>415</v>
      </c>
      <c r="C460" t="s">
        <v>416</v>
      </c>
      <c r="D460" t="s">
        <v>1112</v>
      </c>
      <c r="E460" t="s">
        <v>1090</v>
      </c>
      <c r="F460" t="s">
        <v>818</v>
      </c>
    </row>
    <row r="461" spans="1:6" x14ac:dyDescent="0.4">
      <c r="A461" t="s">
        <v>558</v>
      </c>
      <c r="B461" t="s">
        <v>418</v>
      </c>
      <c r="C461" t="s">
        <v>419</v>
      </c>
      <c r="D461" t="s">
        <v>1112</v>
      </c>
      <c r="E461" t="s">
        <v>1090</v>
      </c>
      <c r="F461" t="s">
        <v>1720</v>
      </c>
    </row>
    <row r="462" spans="1:6" x14ac:dyDescent="0.4">
      <c r="A462" t="s">
        <v>567</v>
      </c>
      <c r="B462" t="s">
        <v>1275</v>
      </c>
      <c r="C462" t="s">
        <v>2408</v>
      </c>
      <c r="D462" t="s">
        <v>1112</v>
      </c>
      <c r="E462" t="s">
        <v>1090</v>
      </c>
      <c r="F462" t="s">
        <v>1984</v>
      </c>
    </row>
    <row r="463" spans="1:6" x14ac:dyDescent="0.4">
      <c r="A463" t="s">
        <v>569</v>
      </c>
      <c r="B463" t="s">
        <v>1274</v>
      </c>
      <c r="C463" t="s">
        <v>2409</v>
      </c>
      <c r="D463" t="s">
        <v>1112</v>
      </c>
      <c r="E463" t="s">
        <v>1090</v>
      </c>
      <c r="F463" t="s">
        <v>1984</v>
      </c>
    </row>
    <row r="464" spans="1:6" x14ac:dyDescent="0.4">
      <c r="A464" t="s">
        <v>575</v>
      </c>
      <c r="B464" t="s">
        <v>1276</v>
      </c>
      <c r="C464" t="s">
        <v>2410</v>
      </c>
      <c r="D464" t="s">
        <v>1112</v>
      </c>
      <c r="E464" t="s">
        <v>1090</v>
      </c>
      <c r="F464" t="s">
        <v>1984</v>
      </c>
    </row>
    <row r="465" spans="1:6" x14ac:dyDescent="0.4">
      <c r="A465" t="s">
        <v>576</v>
      </c>
      <c r="B465" t="s">
        <v>1270</v>
      </c>
      <c r="C465" t="s">
        <v>2411</v>
      </c>
      <c r="D465" t="s">
        <v>1112</v>
      </c>
      <c r="E465" t="s">
        <v>1090</v>
      </c>
      <c r="F465" t="s">
        <v>1993</v>
      </c>
    </row>
    <row r="466" spans="1:6" x14ac:dyDescent="0.4">
      <c r="A466" t="s">
        <v>577</v>
      </c>
      <c r="B466" t="s">
        <v>1124</v>
      </c>
      <c r="C466" t="s">
        <v>434</v>
      </c>
      <c r="D466" t="s">
        <v>1112</v>
      </c>
      <c r="E466" t="s">
        <v>1090</v>
      </c>
      <c r="F466" t="s">
        <v>1989</v>
      </c>
    </row>
    <row r="467" spans="1:6" x14ac:dyDescent="0.4">
      <c r="A467" t="s">
        <v>581</v>
      </c>
      <c r="B467" t="s">
        <v>2412</v>
      </c>
      <c r="C467" t="s">
        <v>2413</v>
      </c>
      <c r="D467" t="s">
        <v>1112</v>
      </c>
      <c r="E467" t="s">
        <v>1090</v>
      </c>
      <c r="F467" t="s">
        <v>1989</v>
      </c>
    </row>
    <row r="468" spans="1:6" x14ac:dyDescent="0.4">
      <c r="A468" t="s">
        <v>595</v>
      </c>
      <c r="B468" t="s">
        <v>1573</v>
      </c>
      <c r="C468" t="s">
        <v>2414</v>
      </c>
      <c r="D468" t="s">
        <v>1112</v>
      </c>
      <c r="E468" t="s">
        <v>1207</v>
      </c>
      <c r="F468" t="s">
        <v>83</v>
      </c>
    </row>
    <row r="469" spans="1:6" x14ac:dyDescent="0.4">
      <c r="A469" t="s">
        <v>598</v>
      </c>
      <c r="B469" t="s">
        <v>2415</v>
      </c>
      <c r="C469" t="s">
        <v>2416</v>
      </c>
      <c r="D469" t="s">
        <v>1112</v>
      </c>
      <c r="E469" t="s">
        <v>1207</v>
      </c>
      <c r="F469" t="s">
        <v>83</v>
      </c>
    </row>
    <row r="470" spans="1:6" x14ac:dyDescent="0.4">
      <c r="A470" t="s">
        <v>695</v>
      </c>
      <c r="B470" t="s">
        <v>1247</v>
      </c>
      <c r="C470" t="s">
        <v>2417</v>
      </c>
      <c r="D470" t="s">
        <v>1112</v>
      </c>
      <c r="E470" t="s">
        <v>1207</v>
      </c>
      <c r="F470" t="s">
        <v>14</v>
      </c>
    </row>
    <row r="471" spans="1:6" x14ac:dyDescent="0.4">
      <c r="A471" t="s">
        <v>2418</v>
      </c>
      <c r="B471" t="s">
        <v>2419</v>
      </c>
      <c r="C471" t="s">
        <v>2420</v>
      </c>
      <c r="D471" t="s">
        <v>1112</v>
      </c>
      <c r="E471" t="s">
        <v>1207</v>
      </c>
      <c r="F471" t="s">
        <v>39</v>
      </c>
    </row>
    <row r="472" spans="1:6" x14ac:dyDescent="0.4">
      <c r="A472" t="s">
        <v>2421</v>
      </c>
      <c r="B472" t="s">
        <v>2422</v>
      </c>
      <c r="C472" t="s">
        <v>2423</v>
      </c>
      <c r="D472" t="s">
        <v>1112</v>
      </c>
      <c r="E472" t="s">
        <v>1207</v>
      </c>
      <c r="F472" t="s">
        <v>39</v>
      </c>
    </row>
    <row r="473" spans="1:6" x14ac:dyDescent="0.4">
      <c r="A473" t="s">
        <v>2424</v>
      </c>
      <c r="B473" t="s">
        <v>2425</v>
      </c>
      <c r="C473" t="s">
        <v>2426</v>
      </c>
      <c r="D473" t="s">
        <v>1112</v>
      </c>
      <c r="E473" t="s">
        <v>1207</v>
      </c>
      <c r="F473" t="s">
        <v>45</v>
      </c>
    </row>
    <row r="474" spans="1:6" x14ac:dyDescent="0.4">
      <c r="A474" t="s">
        <v>2427</v>
      </c>
      <c r="B474" t="s">
        <v>2428</v>
      </c>
      <c r="C474" t="s">
        <v>2429</v>
      </c>
      <c r="D474" t="s">
        <v>1112</v>
      </c>
      <c r="E474" t="s">
        <v>1207</v>
      </c>
      <c r="F474" t="s">
        <v>83</v>
      </c>
    </row>
    <row r="475" spans="1:6" x14ac:dyDescent="0.4">
      <c r="A475" t="s">
        <v>2430</v>
      </c>
      <c r="B475" t="s">
        <v>2431</v>
      </c>
      <c r="C475" t="s">
        <v>2432</v>
      </c>
      <c r="D475" t="s">
        <v>1112</v>
      </c>
      <c r="E475" t="s">
        <v>1207</v>
      </c>
      <c r="F475" t="s">
        <v>83</v>
      </c>
    </row>
    <row r="476" spans="1:6" x14ac:dyDescent="0.4">
      <c r="A476" t="s">
        <v>599</v>
      </c>
      <c r="B476" t="s">
        <v>374</v>
      </c>
      <c r="C476" t="s">
        <v>375</v>
      </c>
      <c r="D476" t="s">
        <v>1112</v>
      </c>
      <c r="E476" t="s">
        <v>1089</v>
      </c>
      <c r="F476" t="s">
        <v>45</v>
      </c>
    </row>
    <row r="477" spans="1:6" x14ac:dyDescent="0.4">
      <c r="A477" t="s">
        <v>697</v>
      </c>
      <c r="B477" t="s">
        <v>1493</v>
      </c>
      <c r="C477" t="s">
        <v>2433</v>
      </c>
      <c r="D477" t="s">
        <v>1112</v>
      </c>
      <c r="E477" t="s">
        <v>1089</v>
      </c>
      <c r="F477" t="s">
        <v>5</v>
      </c>
    </row>
    <row r="478" spans="1:6" x14ac:dyDescent="0.4">
      <c r="A478" t="s">
        <v>511</v>
      </c>
      <c r="B478" t="s">
        <v>381</v>
      </c>
      <c r="C478" t="s">
        <v>382</v>
      </c>
      <c r="D478" t="s">
        <v>1112</v>
      </c>
      <c r="E478" t="s">
        <v>1089</v>
      </c>
      <c r="F478" t="s">
        <v>250</v>
      </c>
    </row>
    <row r="479" spans="1:6" x14ac:dyDescent="0.4">
      <c r="A479" t="s">
        <v>512</v>
      </c>
      <c r="B479" t="s">
        <v>378</v>
      </c>
      <c r="C479" t="s">
        <v>379</v>
      </c>
      <c r="D479" t="s">
        <v>1112</v>
      </c>
      <c r="E479" t="s">
        <v>1089</v>
      </c>
      <c r="F479" t="s">
        <v>250</v>
      </c>
    </row>
    <row r="480" spans="1:6" x14ac:dyDescent="0.4">
      <c r="A480" t="s">
        <v>517</v>
      </c>
      <c r="B480" t="s">
        <v>389</v>
      </c>
      <c r="C480" t="s">
        <v>390</v>
      </c>
      <c r="D480" t="s">
        <v>1112</v>
      </c>
      <c r="E480" t="s">
        <v>1089</v>
      </c>
      <c r="F480" t="s">
        <v>2434</v>
      </c>
    </row>
    <row r="481" spans="1:6" x14ac:dyDescent="0.4">
      <c r="A481" t="s">
        <v>696</v>
      </c>
      <c r="B481" t="s">
        <v>371</v>
      </c>
      <c r="C481" t="s">
        <v>372</v>
      </c>
      <c r="D481" t="s">
        <v>1112</v>
      </c>
      <c r="E481" t="s">
        <v>370</v>
      </c>
      <c r="F481" t="s">
        <v>14</v>
      </c>
    </row>
    <row r="482" spans="1:6" x14ac:dyDescent="0.4">
      <c r="A482" t="s">
        <v>2435</v>
      </c>
      <c r="B482" t="s">
        <v>2436</v>
      </c>
      <c r="C482" t="s">
        <v>2437</v>
      </c>
      <c r="D482" t="s">
        <v>1112</v>
      </c>
      <c r="E482" t="s">
        <v>370</v>
      </c>
      <c r="F482" t="s">
        <v>18</v>
      </c>
    </row>
    <row r="483" spans="1:6" x14ac:dyDescent="0.4">
      <c r="A483" t="s">
        <v>2438</v>
      </c>
      <c r="B483" t="s">
        <v>2439</v>
      </c>
      <c r="C483" t="s">
        <v>2440</v>
      </c>
      <c r="D483" t="s">
        <v>1112</v>
      </c>
      <c r="E483" t="s">
        <v>370</v>
      </c>
      <c r="F483" t="s">
        <v>18</v>
      </c>
    </row>
    <row r="484" spans="1:6" x14ac:dyDescent="0.4">
      <c r="A484" t="s">
        <v>2441</v>
      </c>
      <c r="B484" t="s">
        <v>2442</v>
      </c>
      <c r="C484" t="s">
        <v>2443</v>
      </c>
      <c r="D484" t="s">
        <v>1112</v>
      </c>
      <c r="E484" t="s">
        <v>370</v>
      </c>
      <c r="F484" t="s">
        <v>18</v>
      </c>
    </row>
    <row r="485" spans="1:6" x14ac:dyDescent="0.4">
      <c r="A485" t="s">
        <v>525</v>
      </c>
      <c r="B485" t="s">
        <v>1175</v>
      </c>
      <c r="C485" t="s">
        <v>2444</v>
      </c>
      <c r="D485" t="s">
        <v>1114</v>
      </c>
      <c r="E485" t="s">
        <v>437</v>
      </c>
      <c r="F485" t="s">
        <v>18</v>
      </c>
    </row>
    <row r="486" spans="1:6" x14ac:dyDescent="0.4">
      <c r="A486" t="s">
        <v>610</v>
      </c>
      <c r="B486" t="s">
        <v>2445</v>
      </c>
      <c r="C486" t="s">
        <v>2446</v>
      </c>
      <c r="D486" t="s">
        <v>1114</v>
      </c>
      <c r="E486" t="s">
        <v>437</v>
      </c>
      <c r="F486" t="s">
        <v>83</v>
      </c>
    </row>
    <row r="487" spans="1:6" x14ac:dyDescent="0.4">
      <c r="A487" t="s">
        <v>734</v>
      </c>
      <c r="B487" t="s">
        <v>440</v>
      </c>
      <c r="C487" t="s">
        <v>441</v>
      </c>
      <c r="D487" t="s">
        <v>1114</v>
      </c>
      <c r="E487" t="s">
        <v>437</v>
      </c>
      <c r="F487" t="s">
        <v>14</v>
      </c>
    </row>
    <row r="488" spans="1:6" x14ac:dyDescent="0.4">
      <c r="A488" t="s">
        <v>2447</v>
      </c>
      <c r="B488" t="s">
        <v>2448</v>
      </c>
      <c r="C488" t="s">
        <v>2449</v>
      </c>
      <c r="D488" t="s">
        <v>1114</v>
      </c>
      <c r="E488" t="s">
        <v>437</v>
      </c>
      <c r="F488" t="s">
        <v>136</v>
      </c>
    </row>
    <row r="489" spans="1:6" x14ac:dyDescent="0.4">
      <c r="A489" t="s">
        <v>2450</v>
      </c>
      <c r="B489" t="s">
        <v>2451</v>
      </c>
      <c r="C489" t="s">
        <v>2452</v>
      </c>
      <c r="D489" t="s">
        <v>1114</v>
      </c>
      <c r="E489" t="s">
        <v>437</v>
      </c>
      <c r="F489" t="s">
        <v>68</v>
      </c>
    </row>
    <row r="490" spans="1:6" x14ac:dyDescent="0.4">
      <c r="A490" t="s">
        <v>679</v>
      </c>
      <c r="B490" t="s">
        <v>1190</v>
      </c>
      <c r="C490" t="s">
        <v>2453</v>
      </c>
      <c r="D490" t="s">
        <v>1114</v>
      </c>
      <c r="E490" t="s">
        <v>443</v>
      </c>
      <c r="F490" t="s">
        <v>68</v>
      </c>
    </row>
    <row r="491" spans="1:6" x14ac:dyDescent="0.4">
      <c r="A491" t="s">
        <v>680</v>
      </c>
      <c r="B491" t="s">
        <v>1185</v>
      </c>
      <c r="C491" t="s">
        <v>2454</v>
      </c>
      <c r="D491" t="s">
        <v>1114</v>
      </c>
      <c r="E491" t="s">
        <v>443</v>
      </c>
      <c r="F491" t="s">
        <v>136</v>
      </c>
    </row>
    <row r="492" spans="1:6" x14ac:dyDescent="0.4">
      <c r="A492" t="s">
        <v>683</v>
      </c>
      <c r="B492" t="s">
        <v>1443</v>
      </c>
      <c r="C492" t="s">
        <v>2455</v>
      </c>
      <c r="D492" t="s">
        <v>1114</v>
      </c>
      <c r="E492" t="s">
        <v>443</v>
      </c>
      <c r="F492" t="s">
        <v>136</v>
      </c>
    </row>
    <row r="493" spans="1:6" x14ac:dyDescent="0.4">
      <c r="A493" t="s">
        <v>725</v>
      </c>
      <c r="B493" t="s">
        <v>2456</v>
      </c>
      <c r="C493" t="s">
        <v>2457</v>
      </c>
      <c r="D493" t="s">
        <v>1114</v>
      </c>
      <c r="E493" t="s">
        <v>443</v>
      </c>
      <c r="F493" t="s">
        <v>68</v>
      </c>
    </row>
    <row r="494" spans="1:6" x14ac:dyDescent="0.4">
      <c r="A494" t="s">
        <v>735</v>
      </c>
      <c r="B494" t="s">
        <v>2458</v>
      </c>
      <c r="C494" t="s">
        <v>2459</v>
      </c>
      <c r="D494" t="s">
        <v>1114</v>
      </c>
      <c r="E494" t="s">
        <v>443</v>
      </c>
      <c r="F494" t="s">
        <v>68</v>
      </c>
    </row>
    <row r="495" spans="1:6" x14ac:dyDescent="0.4">
      <c r="A495" t="s">
        <v>526</v>
      </c>
      <c r="B495" t="s">
        <v>474</v>
      </c>
      <c r="C495" t="s">
        <v>475</v>
      </c>
      <c r="D495" t="s">
        <v>1114</v>
      </c>
      <c r="E495" t="s">
        <v>443</v>
      </c>
      <c r="F495" t="s">
        <v>39</v>
      </c>
    </row>
    <row r="496" spans="1:6" x14ac:dyDescent="0.4">
      <c r="A496" t="s">
        <v>527</v>
      </c>
      <c r="B496" t="s">
        <v>1195</v>
      </c>
      <c r="C496" t="s">
        <v>2460</v>
      </c>
      <c r="D496" t="s">
        <v>1114</v>
      </c>
      <c r="E496" t="s">
        <v>443</v>
      </c>
      <c r="F496" t="s">
        <v>39</v>
      </c>
    </row>
    <row r="497" spans="1:6" x14ac:dyDescent="0.4">
      <c r="A497" t="s">
        <v>528</v>
      </c>
      <c r="B497" t="s">
        <v>1352</v>
      </c>
      <c r="C497" t="s">
        <v>2461</v>
      </c>
      <c r="D497" t="s">
        <v>1114</v>
      </c>
      <c r="E497" t="s">
        <v>443</v>
      </c>
      <c r="F497" t="s">
        <v>39</v>
      </c>
    </row>
    <row r="498" spans="1:6" x14ac:dyDescent="0.4">
      <c r="A498" t="s">
        <v>529</v>
      </c>
      <c r="B498" t="s">
        <v>1389</v>
      </c>
      <c r="C498" t="s">
        <v>2462</v>
      </c>
      <c r="D498" t="s">
        <v>1114</v>
      </c>
      <c r="E498" t="s">
        <v>443</v>
      </c>
      <c r="F498" t="s">
        <v>39</v>
      </c>
    </row>
    <row r="499" spans="1:6" x14ac:dyDescent="0.4">
      <c r="A499" t="s">
        <v>534</v>
      </c>
      <c r="B499" t="s">
        <v>1179</v>
      </c>
      <c r="C499" t="s">
        <v>2463</v>
      </c>
      <c r="D499" t="s">
        <v>1114</v>
      </c>
      <c r="E499" t="s">
        <v>443</v>
      </c>
      <c r="F499" t="s">
        <v>18</v>
      </c>
    </row>
    <row r="500" spans="1:6" x14ac:dyDescent="0.4">
      <c r="A500" t="s">
        <v>540</v>
      </c>
      <c r="B500" t="s">
        <v>2464</v>
      </c>
      <c r="C500" t="s">
        <v>2465</v>
      </c>
      <c r="D500" t="s">
        <v>1114</v>
      </c>
      <c r="E500" t="s">
        <v>443</v>
      </c>
      <c r="F500" t="s">
        <v>18</v>
      </c>
    </row>
    <row r="501" spans="1:6" x14ac:dyDescent="0.4">
      <c r="A501" t="s">
        <v>541</v>
      </c>
      <c r="B501" t="s">
        <v>2466</v>
      </c>
      <c r="C501" t="s">
        <v>2467</v>
      </c>
      <c r="D501" t="s">
        <v>1114</v>
      </c>
      <c r="E501" t="s">
        <v>443</v>
      </c>
      <c r="F501" t="s">
        <v>18</v>
      </c>
    </row>
    <row r="502" spans="1:6" x14ac:dyDescent="0.4">
      <c r="A502" t="s">
        <v>542</v>
      </c>
      <c r="B502" t="s">
        <v>2468</v>
      </c>
      <c r="C502" t="s">
        <v>2469</v>
      </c>
      <c r="D502" t="s">
        <v>1114</v>
      </c>
      <c r="E502" t="s">
        <v>443</v>
      </c>
      <c r="F502" t="s">
        <v>39</v>
      </c>
    </row>
    <row r="503" spans="1:6" x14ac:dyDescent="0.4">
      <c r="A503" t="s">
        <v>611</v>
      </c>
      <c r="B503" t="s">
        <v>444</v>
      </c>
      <c r="C503" t="s">
        <v>445</v>
      </c>
      <c r="D503" t="s">
        <v>1114</v>
      </c>
      <c r="E503" t="s">
        <v>443</v>
      </c>
      <c r="F503" t="s">
        <v>83</v>
      </c>
    </row>
    <row r="504" spans="1:6" x14ac:dyDescent="0.4">
      <c r="A504" t="s">
        <v>648</v>
      </c>
      <c r="B504" t="s">
        <v>447</v>
      </c>
      <c r="C504" t="s">
        <v>448</v>
      </c>
      <c r="D504" t="s">
        <v>1114</v>
      </c>
      <c r="E504" t="s">
        <v>443</v>
      </c>
      <c r="F504" t="s">
        <v>83</v>
      </c>
    </row>
    <row r="505" spans="1:6" x14ac:dyDescent="0.4">
      <c r="A505" t="s">
        <v>766</v>
      </c>
      <c r="B505" t="s">
        <v>330</v>
      </c>
      <c r="C505" t="s">
        <v>331</v>
      </c>
      <c r="D505" t="s">
        <v>1114</v>
      </c>
      <c r="E505" t="s">
        <v>443</v>
      </c>
      <c r="F505" t="s">
        <v>5</v>
      </c>
    </row>
    <row r="506" spans="1:6" x14ac:dyDescent="0.4">
      <c r="A506" t="s">
        <v>774</v>
      </c>
      <c r="B506" t="s">
        <v>456</v>
      </c>
      <c r="C506" t="s">
        <v>457</v>
      </c>
      <c r="D506" t="s">
        <v>1114</v>
      </c>
      <c r="E506" t="s">
        <v>443</v>
      </c>
      <c r="F506" t="s">
        <v>1</v>
      </c>
    </row>
    <row r="507" spans="1:6" x14ac:dyDescent="0.4">
      <c r="A507" t="s">
        <v>780</v>
      </c>
      <c r="B507" t="s">
        <v>450</v>
      </c>
      <c r="C507" t="s">
        <v>451</v>
      </c>
      <c r="D507" t="s">
        <v>1114</v>
      </c>
      <c r="E507" t="s">
        <v>443</v>
      </c>
      <c r="F507" t="s">
        <v>14</v>
      </c>
    </row>
    <row r="508" spans="1:6" x14ac:dyDescent="0.4">
      <c r="A508" t="s">
        <v>781</v>
      </c>
      <c r="B508" t="s">
        <v>2470</v>
      </c>
      <c r="C508" t="s">
        <v>2471</v>
      </c>
      <c r="D508" t="s">
        <v>1114</v>
      </c>
      <c r="E508" t="s">
        <v>443</v>
      </c>
      <c r="F508" t="s">
        <v>14</v>
      </c>
    </row>
    <row r="509" spans="1:6" x14ac:dyDescent="0.4">
      <c r="A509" t="s">
        <v>807</v>
      </c>
      <c r="B509" t="s">
        <v>1425</v>
      </c>
      <c r="C509" t="s">
        <v>2472</v>
      </c>
      <c r="D509" t="s">
        <v>1114</v>
      </c>
      <c r="E509" t="s">
        <v>443</v>
      </c>
      <c r="F509" t="s">
        <v>14</v>
      </c>
    </row>
    <row r="510" spans="1:6" x14ac:dyDescent="0.4">
      <c r="A510" t="s">
        <v>813</v>
      </c>
      <c r="B510" t="s">
        <v>1486</v>
      </c>
      <c r="C510" t="s">
        <v>2473</v>
      </c>
      <c r="D510" t="s">
        <v>1114</v>
      </c>
      <c r="E510" t="s">
        <v>443</v>
      </c>
      <c r="F510" t="s">
        <v>14</v>
      </c>
    </row>
    <row r="511" spans="1:6" x14ac:dyDescent="0.4">
      <c r="A511" t="s">
        <v>624</v>
      </c>
      <c r="B511" t="s">
        <v>464</v>
      </c>
      <c r="C511" t="s">
        <v>465</v>
      </c>
      <c r="D511" t="s">
        <v>1114</v>
      </c>
      <c r="E511" t="s">
        <v>443</v>
      </c>
      <c r="F511" t="s">
        <v>250</v>
      </c>
    </row>
    <row r="512" spans="1:6" x14ac:dyDescent="0.4">
      <c r="A512" t="s">
        <v>625</v>
      </c>
      <c r="B512" t="s">
        <v>461</v>
      </c>
      <c r="C512" t="s">
        <v>462</v>
      </c>
      <c r="D512" t="s">
        <v>1114</v>
      </c>
      <c r="E512" t="s">
        <v>443</v>
      </c>
      <c r="F512" t="s">
        <v>250</v>
      </c>
    </row>
    <row r="513" spans="1:6" x14ac:dyDescent="0.4">
      <c r="A513" t="s">
        <v>626</v>
      </c>
      <c r="B513" t="s">
        <v>470</v>
      </c>
      <c r="C513" t="s">
        <v>471</v>
      </c>
      <c r="D513" t="s">
        <v>1114</v>
      </c>
      <c r="E513" t="s">
        <v>443</v>
      </c>
      <c r="F513" t="s">
        <v>1989</v>
      </c>
    </row>
    <row r="514" spans="1:6" x14ac:dyDescent="0.4">
      <c r="A514" t="s">
        <v>627</v>
      </c>
      <c r="B514" t="s">
        <v>467</v>
      </c>
      <c r="C514" t="s">
        <v>468</v>
      </c>
      <c r="D514" t="s">
        <v>1114</v>
      </c>
      <c r="E514" t="s">
        <v>443</v>
      </c>
      <c r="F514" t="s">
        <v>1997</v>
      </c>
    </row>
    <row r="515" spans="1:6" x14ac:dyDescent="0.4">
      <c r="A515" t="s">
        <v>919</v>
      </c>
      <c r="B515" t="s">
        <v>1273</v>
      </c>
      <c r="C515" t="s">
        <v>2474</v>
      </c>
      <c r="D515" t="s">
        <v>1121</v>
      </c>
      <c r="E515" t="s">
        <v>1098</v>
      </c>
      <c r="F515" t="s">
        <v>570</v>
      </c>
    </row>
    <row r="516" spans="1:6" x14ac:dyDescent="0.4">
      <c r="A516" t="s">
        <v>706</v>
      </c>
      <c r="B516" t="s">
        <v>1574</v>
      </c>
      <c r="C516" t="s">
        <v>2475</v>
      </c>
      <c r="D516" t="s">
        <v>1114</v>
      </c>
      <c r="E516" t="s">
        <v>1550</v>
      </c>
      <c r="F516" t="s">
        <v>83</v>
      </c>
    </row>
    <row r="517" spans="1:6" x14ac:dyDescent="0.4">
      <c r="A517" t="s">
        <v>2476</v>
      </c>
      <c r="B517" t="s">
        <v>2477</v>
      </c>
      <c r="C517" t="s">
        <v>2478</v>
      </c>
      <c r="D517" t="s">
        <v>1114</v>
      </c>
      <c r="E517" t="s">
        <v>1550</v>
      </c>
      <c r="F517" t="s">
        <v>68</v>
      </c>
    </row>
    <row r="518" spans="1:6" x14ac:dyDescent="0.4">
      <c r="A518" t="s">
        <v>2479</v>
      </c>
      <c r="B518" t="s">
        <v>2480</v>
      </c>
      <c r="C518" t="s">
        <v>2481</v>
      </c>
      <c r="D518" t="s">
        <v>1114</v>
      </c>
      <c r="E518" t="s">
        <v>1550</v>
      </c>
      <c r="F518" t="s">
        <v>68</v>
      </c>
    </row>
    <row r="519" spans="1:6" x14ac:dyDescent="0.4">
      <c r="A519" t="s">
        <v>2482</v>
      </c>
      <c r="B519" t="s">
        <v>2483</v>
      </c>
      <c r="C519" t="s">
        <v>2484</v>
      </c>
      <c r="D519" t="s">
        <v>1114</v>
      </c>
      <c r="E519" t="s">
        <v>1550</v>
      </c>
      <c r="F519" t="s">
        <v>68</v>
      </c>
    </row>
    <row r="520" spans="1:6" x14ac:dyDescent="0.4">
      <c r="A520" t="s">
        <v>2485</v>
      </c>
      <c r="B520" t="s">
        <v>2486</v>
      </c>
      <c r="C520" t="s">
        <v>2487</v>
      </c>
      <c r="D520" t="s">
        <v>1114</v>
      </c>
      <c r="E520" t="s">
        <v>1550</v>
      </c>
      <c r="F520" t="s">
        <v>68</v>
      </c>
    </row>
    <row r="521" spans="1:6" x14ac:dyDescent="0.4">
      <c r="A521" t="s">
        <v>2488</v>
      </c>
      <c r="B521" t="s">
        <v>2489</v>
      </c>
      <c r="C521" t="s">
        <v>2490</v>
      </c>
      <c r="D521" t="s">
        <v>1114</v>
      </c>
      <c r="E521" t="s">
        <v>1550</v>
      </c>
      <c r="F521" t="s">
        <v>136</v>
      </c>
    </row>
    <row r="522" spans="1:6" x14ac:dyDescent="0.4">
      <c r="A522" t="s">
        <v>2491</v>
      </c>
      <c r="B522" t="s">
        <v>2492</v>
      </c>
      <c r="C522" t="s">
        <v>2493</v>
      </c>
      <c r="D522" t="s">
        <v>1114</v>
      </c>
      <c r="E522" t="s">
        <v>1550</v>
      </c>
      <c r="F522" t="s">
        <v>39</v>
      </c>
    </row>
    <row r="523" spans="1:6" x14ac:dyDescent="0.4">
      <c r="A523" t="s">
        <v>2494</v>
      </c>
      <c r="B523" t="s">
        <v>2495</v>
      </c>
      <c r="C523" t="s">
        <v>2496</v>
      </c>
      <c r="D523" t="s">
        <v>1114</v>
      </c>
      <c r="E523" t="s">
        <v>2497</v>
      </c>
      <c r="F523" t="s">
        <v>83</v>
      </c>
    </row>
    <row r="524" spans="1:6" x14ac:dyDescent="0.4">
      <c r="A524" t="s">
        <v>2498</v>
      </c>
      <c r="B524" t="s">
        <v>2499</v>
      </c>
      <c r="C524" t="s">
        <v>2500</v>
      </c>
      <c r="D524" t="s">
        <v>1114</v>
      </c>
      <c r="E524" t="s">
        <v>1550</v>
      </c>
      <c r="F524" t="s">
        <v>83</v>
      </c>
    </row>
    <row r="525" spans="1:6" x14ac:dyDescent="0.4">
      <c r="A525" t="s">
        <v>975</v>
      </c>
      <c r="B525" t="s">
        <v>1393</v>
      </c>
      <c r="C525" t="s">
        <v>2501</v>
      </c>
      <c r="D525" t="s">
        <v>1114</v>
      </c>
      <c r="E525" t="s">
        <v>1092</v>
      </c>
      <c r="F525" t="s">
        <v>136</v>
      </c>
    </row>
    <row r="526" spans="1:6" x14ac:dyDescent="0.4">
      <c r="A526" t="s">
        <v>985</v>
      </c>
      <c r="B526" t="s">
        <v>1344</v>
      </c>
      <c r="C526" t="s">
        <v>2502</v>
      </c>
      <c r="D526" t="s">
        <v>1114</v>
      </c>
      <c r="E526" t="s">
        <v>1092</v>
      </c>
      <c r="F526" t="s">
        <v>476</v>
      </c>
    </row>
    <row r="527" spans="1:6" x14ac:dyDescent="0.4">
      <c r="A527" t="s">
        <v>1000</v>
      </c>
      <c r="B527" t="s">
        <v>2503</v>
      </c>
      <c r="C527" t="s">
        <v>2504</v>
      </c>
      <c r="D527" t="s">
        <v>1114</v>
      </c>
      <c r="E527" t="s">
        <v>1092</v>
      </c>
      <c r="F527" t="s">
        <v>68</v>
      </c>
    </row>
    <row r="528" spans="1:6" x14ac:dyDescent="0.4">
      <c r="A528" t="s">
        <v>556</v>
      </c>
      <c r="B528" t="s">
        <v>1181</v>
      </c>
      <c r="C528" t="s">
        <v>2505</v>
      </c>
      <c r="D528" t="s">
        <v>1114</v>
      </c>
      <c r="E528" t="s">
        <v>1092</v>
      </c>
      <c r="F528" t="s">
        <v>18</v>
      </c>
    </row>
    <row r="529" spans="1:6" x14ac:dyDescent="0.4">
      <c r="A529" t="s">
        <v>559</v>
      </c>
      <c r="B529" t="s">
        <v>1346</v>
      </c>
      <c r="C529" t="s">
        <v>2506</v>
      </c>
      <c r="D529" t="s">
        <v>1114</v>
      </c>
      <c r="E529" t="s">
        <v>1092</v>
      </c>
      <c r="F529" t="s">
        <v>39</v>
      </c>
    </row>
    <row r="530" spans="1:6" x14ac:dyDescent="0.4">
      <c r="A530" t="s">
        <v>690</v>
      </c>
      <c r="B530" t="s">
        <v>1453</v>
      </c>
      <c r="C530" t="s">
        <v>2507</v>
      </c>
      <c r="D530" t="s">
        <v>1114</v>
      </c>
      <c r="E530" t="s">
        <v>1092</v>
      </c>
      <c r="F530" t="s">
        <v>83</v>
      </c>
    </row>
    <row r="531" spans="1:6" x14ac:dyDescent="0.4">
      <c r="A531" t="s">
        <v>702</v>
      </c>
      <c r="B531" t="s">
        <v>543</v>
      </c>
      <c r="C531" t="s">
        <v>544</v>
      </c>
      <c r="D531" t="s">
        <v>1114</v>
      </c>
      <c r="E531" t="s">
        <v>1092</v>
      </c>
      <c r="F531" t="s">
        <v>45</v>
      </c>
    </row>
    <row r="532" spans="1:6" x14ac:dyDescent="0.4">
      <c r="A532" t="s">
        <v>705</v>
      </c>
      <c r="B532" t="s">
        <v>553</v>
      </c>
      <c r="C532" t="s">
        <v>554</v>
      </c>
      <c r="D532" t="s">
        <v>1114</v>
      </c>
      <c r="E532" t="s">
        <v>1092</v>
      </c>
      <c r="F532" t="s">
        <v>83</v>
      </c>
    </row>
    <row r="533" spans="1:6" x14ac:dyDescent="0.4">
      <c r="A533" t="s">
        <v>824</v>
      </c>
      <c r="B533" t="s">
        <v>548</v>
      </c>
      <c r="C533" t="s">
        <v>549</v>
      </c>
      <c r="D533" t="s">
        <v>1114</v>
      </c>
      <c r="E533" t="s">
        <v>1092</v>
      </c>
      <c r="F533" t="s">
        <v>14</v>
      </c>
    </row>
    <row r="534" spans="1:6" x14ac:dyDescent="0.4">
      <c r="A534" t="s">
        <v>2508</v>
      </c>
      <c r="B534" t="s">
        <v>2509</v>
      </c>
      <c r="C534" t="s">
        <v>2510</v>
      </c>
      <c r="D534" t="s">
        <v>1114</v>
      </c>
      <c r="E534" t="s">
        <v>1092</v>
      </c>
      <c r="F534" t="s">
        <v>476</v>
      </c>
    </row>
    <row r="535" spans="1:6" x14ac:dyDescent="0.4">
      <c r="A535" t="s">
        <v>2511</v>
      </c>
      <c r="B535" t="s">
        <v>2512</v>
      </c>
      <c r="C535" t="s">
        <v>2513</v>
      </c>
      <c r="D535" t="s">
        <v>1114</v>
      </c>
      <c r="E535" t="s">
        <v>1092</v>
      </c>
      <c r="F535" t="s">
        <v>68</v>
      </c>
    </row>
    <row r="536" spans="1:6" x14ac:dyDescent="0.4">
      <c r="A536" t="s">
        <v>2514</v>
      </c>
      <c r="B536" t="s">
        <v>1548</v>
      </c>
      <c r="C536" t="s">
        <v>2515</v>
      </c>
      <c r="D536" t="s">
        <v>1114</v>
      </c>
      <c r="E536" t="s">
        <v>1092</v>
      </c>
      <c r="F536" t="s">
        <v>136</v>
      </c>
    </row>
    <row r="537" spans="1:6" x14ac:dyDescent="0.4">
      <c r="A537" t="s">
        <v>2516</v>
      </c>
      <c r="B537" t="s">
        <v>2517</v>
      </c>
      <c r="C537" t="s">
        <v>2518</v>
      </c>
      <c r="D537" t="s">
        <v>1114</v>
      </c>
      <c r="E537" t="s">
        <v>1092</v>
      </c>
      <c r="F537" t="s">
        <v>68</v>
      </c>
    </row>
    <row r="538" spans="1:6" x14ac:dyDescent="0.4">
      <c r="A538" t="s">
        <v>2519</v>
      </c>
      <c r="B538" t="s">
        <v>2520</v>
      </c>
      <c r="C538" t="s">
        <v>2521</v>
      </c>
      <c r="D538" t="s">
        <v>1114</v>
      </c>
      <c r="E538" t="s">
        <v>1092</v>
      </c>
      <c r="F538" t="s">
        <v>136</v>
      </c>
    </row>
    <row r="539" spans="1:6" x14ac:dyDescent="0.4">
      <c r="A539" t="s">
        <v>2522</v>
      </c>
      <c r="B539" t="s">
        <v>2523</v>
      </c>
      <c r="C539" t="s">
        <v>2524</v>
      </c>
      <c r="D539" t="s">
        <v>1114</v>
      </c>
      <c r="E539" t="s">
        <v>1092</v>
      </c>
      <c r="F539" t="s">
        <v>136</v>
      </c>
    </row>
    <row r="540" spans="1:6" x14ac:dyDescent="0.4">
      <c r="A540" t="s">
        <v>2525</v>
      </c>
      <c r="B540" t="s">
        <v>1549</v>
      </c>
      <c r="C540" t="s">
        <v>2526</v>
      </c>
      <c r="D540" t="s">
        <v>1114</v>
      </c>
      <c r="E540" t="s">
        <v>1092</v>
      </c>
      <c r="F540" t="s">
        <v>136</v>
      </c>
    </row>
    <row r="541" spans="1:6" x14ac:dyDescent="0.4">
      <c r="A541" t="s">
        <v>2527</v>
      </c>
      <c r="B541" t="s">
        <v>2528</v>
      </c>
      <c r="C541" t="s">
        <v>2529</v>
      </c>
      <c r="D541" t="s">
        <v>1114</v>
      </c>
      <c r="E541" t="s">
        <v>1092</v>
      </c>
      <c r="F541" t="s">
        <v>68</v>
      </c>
    </row>
    <row r="542" spans="1:6" x14ac:dyDescent="0.4">
      <c r="A542" t="s">
        <v>2530</v>
      </c>
      <c r="B542" t="s">
        <v>2531</v>
      </c>
      <c r="C542" t="s">
        <v>2532</v>
      </c>
      <c r="D542" t="s">
        <v>1114</v>
      </c>
      <c r="E542" t="s">
        <v>1092</v>
      </c>
      <c r="F542" t="s">
        <v>136</v>
      </c>
    </row>
    <row r="543" spans="1:6" x14ac:dyDescent="0.4">
      <c r="A543" t="s">
        <v>2533</v>
      </c>
      <c r="B543" t="s">
        <v>2534</v>
      </c>
      <c r="C543" t="s">
        <v>2535</v>
      </c>
      <c r="D543" t="s">
        <v>1114</v>
      </c>
      <c r="E543" t="s">
        <v>1092</v>
      </c>
      <c r="F543" t="s">
        <v>18</v>
      </c>
    </row>
    <row r="544" spans="1:6" x14ac:dyDescent="0.4">
      <c r="A544" t="s">
        <v>545</v>
      </c>
      <c r="B544" t="s">
        <v>1194</v>
      </c>
      <c r="C544" t="s">
        <v>2536</v>
      </c>
      <c r="D544" t="s">
        <v>1114</v>
      </c>
      <c r="E544" t="s">
        <v>490</v>
      </c>
      <c r="F544" t="s">
        <v>18</v>
      </c>
    </row>
    <row r="545" spans="1:6" x14ac:dyDescent="0.4">
      <c r="A545" t="s">
        <v>669</v>
      </c>
      <c r="B545" t="s">
        <v>491</v>
      </c>
      <c r="C545" t="s">
        <v>492</v>
      </c>
      <c r="D545" t="s">
        <v>1114</v>
      </c>
      <c r="E545" t="s">
        <v>490</v>
      </c>
      <c r="F545" t="s">
        <v>45</v>
      </c>
    </row>
    <row r="546" spans="1:6" x14ac:dyDescent="0.4">
      <c r="A546" t="s">
        <v>815</v>
      </c>
      <c r="B546" t="s">
        <v>536</v>
      </c>
      <c r="C546" t="s">
        <v>537</v>
      </c>
      <c r="D546" t="s">
        <v>1114</v>
      </c>
      <c r="E546" t="s">
        <v>535</v>
      </c>
      <c r="F546" t="s">
        <v>14</v>
      </c>
    </row>
    <row r="547" spans="1:6" x14ac:dyDescent="0.4">
      <c r="A547" t="s">
        <v>628</v>
      </c>
      <c r="B547" t="s">
        <v>496</v>
      </c>
      <c r="C547" t="s">
        <v>497</v>
      </c>
      <c r="D547" t="s">
        <v>1114</v>
      </c>
      <c r="E547" t="s">
        <v>490</v>
      </c>
      <c r="F547" t="s">
        <v>391</v>
      </c>
    </row>
    <row r="548" spans="1:6" x14ac:dyDescent="0.4">
      <c r="A548" t="s">
        <v>631</v>
      </c>
      <c r="B548" t="s">
        <v>1272</v>
      </c>
      <c r="C548" t="s">
        <v>2537</v>
      </c>
      <c r="D548" t="s">
        <v>1114</v>
      </c>
      <c r="E548" t="s">
        <v>490</v>
      </c>
      <c r="F548" t="s">
        <v>1984</v>
      </c>
    </row>
    <row r="549" spans="1:6" x14ac:dyDescent="0.4">
      <c r="A549" t="s">
        <v>632</v>
      </c>
      <c r="B549" t="s">
        <v>501</v>
      </c>
      <c r="C549" t="s">
        <v>502</v>
      </c>
      <c r="D549" t="s">
        <v>1114</v>
      </c>
      <c r="E549" t="s">
        <v>490</v>
      </c>
      <c r="F549" t="s">
        <v>1989</v>
      </c>
    </row>
    <row r="550" spans="1:6" x14ac:dyDescent="0.4">
      <c r="A550" t="s">
        <v>2538</v>
      </c>
      <c r="B550" t="s">
        <v>1593</v>
      </c>
      <c r="C550" t="s">
        <v>2539</v>
      </c>
      <c r="D550" t="s">
        <v>1114</v>
      </c>
      <c r="E550" t="s">
        <v>490</v>
      </c>
      <c r="F550" t="s">
        <v>45</v>
      </c>
    </row>
    <row r="551" spans="1:6" x14ac:dyDescent="0.4">
      <c r="A551" t="s">
        <v>2540</v>
      </c>
      <c r="B551" t="s">
        <v>1236</v>
      </c>
      <c r="C551" t="s">
        <v>2541</v>
      </c>
      <c r="D551" t="s">
        <v>1114</v>
      </c>
      <c r="E551" t="s">
        <v>490</v>
      </c>
      <c r="F551" t="s">
        <v>5</v>
      </c>
    </row>
    <row r="552" spans="1:6" x14ac:dyDescent="0.4">
      <c r="A552" t="s">
        <v>2542</v>
      </c>
      <c r="B552" t="s">
        <v>505</v>
      </c>
      <c r="C552" t="s">
        <v>506</v>
      </c>
      <c r="D552" t="s">
        <v>1114</v>
      </c>
      <c r="E552" t="s">
        <v>490</v>
      </c>
      <c r="F552" t="s">
        <v>14</v>
      </c>
    </row>
    <row r="553" spans="1:6" x14ac:dyDescent="0.4">
      <c r="A553" t="s">
        <v>2543</v>
      </c>
      <c r="B553" t="s">
        <v>2544</v>
      </c>
      <c r="C553" t="s">
        <v>2545</v>
      </c>
      <c r="D553" t="s">
        <v>1114</v>
      </c>
      <c r="E553" t="s">
        <v>490</v>
      </c>
      <c r="F553" t="s">
        <v>14</v>
      </c>
    </row>
    <row r="554" spans="1:6" x14ac:dyDescent="0.4">
      <c r="A554" t="s">
        <v>2546</v>
      </c>
      <c r="B554" t="s">
        <v>509</v>
      </c>
      <c r="C554" t="s">
        <v>510</v>
      </c>
      <c r="D554" t="s">
        <v>1114</v>
      </c>
      <c r="E554" t="s">
        <v>490</v>
      </c>
      <c r="F554" t="s">
        <v>250</v>
      </c>
    </row>
    <row r="555" spans="1:6" x14ac:dyDescent="0.4">
      <c r="A555" t="s">
        <v>653</v>
      </c>
      <c r="B555" t="s">
        <v>579</v>
      </c>
      <c r="C555" t="s">
        <v>580</v>
      </c>
      <c r="D555" t="s">
        <v>1114</v>
      </c>
      <c r="E555" t="s">
        <v>578</v>
      </c>
      <c r="F555" t="s">
        <v>1993</v>
      </c>
    </row>
    <row r="556" spans="1:6" x14ac:dyDescent="0.4">
      <c r="A556" t="s">
        <v>830</v>
      </c>
      <c r="B556" t="s">
        <v>2547</v>
      </c>
      <c r="C556" t="s">
        <v>2548</v>
      </c>
      <c r="D556" t="s">
        <v>1114</v>
      </c>
      <c r="E556" t="s">
        <v>2549</v>
      </c>
      <c r="F556" t="s">
        <v>1</v>
      </c>
    </row>
    <row r="557" spans="1:6" x14ac:dyDescent="0.4">
      <c r="A557" t="s">
        <v>2550</v>
      </c>
      <c r="B557" t="s">
        <v>2551</v>
      </c>
      <c r="C557" t="s">
        <v>2552</v>
      </c>
      <c r="D557" t="s">
        <v>1114</v>
      </c>
      <c r="E557" t="s">
        <v>1093</v>
      </c>
      <c r="F557" t="s">
        <v>68</v>
      </c>
    </row>
    <row r="558" spans="1:6" x14ac:dyDescent="0.4">
      <c r="A558" t="s">
        <v>2553</v>
      </c>
      <c r="B558" t="s">
        <v>1412</v>
      </c>
      <c r="C558" t="s">
        <v>2554</v>
      </c>
      <c r="D558" t="s">
        <v>1114</v>
      </c>
      <c r="E558" t="s">
        <v>1093</v>
      </c>
      <c r="F558" t="s">
        <v>83</v>
      </c>
    </row>
    <row r="559" spans="1:6" x14ac:dyDescent="0.4">
      <c r="A559" t="s">
        <v>2555</v>
      </c>
      <c r="B559" t="s">
        <v>2556</v>
      </c>
      <c r="C559" t="s">
        <v>2557</v>
      </c>
      <c r="D559" t="s">
        <v>1114</v>
      </c>
      <c r="E559" t="s">
        <v>1093</v>
      </c>
      <c r="F559" t="s">
        <v>83</v>
      </c>
    </row>
    <row r="560" spans="1:6" x14ac:dyDescent="0.4">
      <c r="A560" t="s">
        <v>2558</v>
      </c>
      <c r="B560" t="s">
        <v>1594</v>
      </c>
      <c r="C560" t="s">
        <v>2559</v>
      </c>
      <c r="D560" t="s">
        <v>1114</v>
      </c>
      <c r="E560" t="s">
        <v>1093</v>
      </c>
      <c r="F560" t="s">
        <v>14</v>
      </c>
    </row>
    <row r="561" spans="1:6" x14ac:dyDescent="0.4">
      <c r="A561" t="s">
        <v>2560</v>
      </c>
      <c r="B561" t="s">
        <v>1243</v>
      </c>
      <c r="C561" t="s">
        <v>2561</v>
      </c>
      <c r="D561" t="s">
        <v>1114</v>
      </c>
      <c r="E561" t="s">
        <v>1093</v>
      </c>
      <c r="F561" t="s">
        <v>5</v>
      </c>
    </row>
    <row r="562" spans="1:6" x14ac:dyDescent="0.4">
      <c r="A562" t="s">
        <v>2562</v>
      </c>
      <c r="B562" t="s">
        <v>1604</v>
      </c>
      <c r="C562" t="s">
        <v>2563</v>
      </c>
      <c r="D562" t="s">
        <v>1114</v>
      </c>
      <c r="E562" t="s">
        <v>1093</v>
      </c>
      <c r="F562" t="s">
        <v>1</v>
      </c>
    </row>
    <row r="563" spans="1:6" x14ac:dyDescent="0.4">
      <c r="A563" t="s">
        <v>2564</v>
      </c>
      <c r="B563" t="s">
        <v>1605</v>
      </c>
      <c r="C563" t="s">
        <v>2565</v>
      </c>
      <c r="D563" t="s">
        <v>1114</v>
      </c>
      <c r="E563" t="s">
        <v>1093</v>
      </c>
      <c r="F563" t="s">
        <v>1</v>
      </c>
    </row>
    <row r="564" spans="1:6" x14ac:dyDescent="0.4">
      <c r="A564" t="s">
        <v>832</v>
      </c>
      <c r="B564" t="s">
        <v>2566</v>
      </c>
      <c r="C564" t="s">
        <v>2567</v>
      </c>
      <c r="D564" t="s">
        <v>1114</v>
      </c>
      <c r="E564" t="s">
        <v>1091</v>
      </c>
      <c r="F564" t="s">
        <v>136</v>
      </c>
    </row>
    <row r="565" spans="1:6" x14ac:dyDescent="0.4">
      <c r="A565" t="s">
        <v>954</v>
      </c>
      <c r="B565" t="s">
        <v>2568</v>
      </c>
      <c r="C565" t="s">
        <v>2569</v>
      </c>
      <c r="D565" t="s">
        <v>1114</v>
      </c>
      <c r="E565" t="s">
        <v>2570</v>
      </c>
      <c r="F565" t="s">
        <v>68</v>
      </c>
    </row>
    <row r="566" spans="1:6" x14ac:dyDescent="0.4">
      <c r="A566" t="s">
        <v>547</v>
      </c>
      <c r="B566" t="s">
        <v>2571</v>
      </c>
      <c r="C566" t="s">
        <v>2572</v>
      </c>
      <c r="D566" t="s">
        <v>1114</v>
      </c>
      <c r="E566" t="s">
        <v>1091</v>
      </c>
      <c r="F566" t="s">
        <v>18</v>
      </c>
    </row>
    <row r="567" spans="1:6" x14ac:dyDescent="0.4">
      <c r="A567" t="s">
        <v>672</v>
      </c>
      <c r="B567" t="s">
        <v>2573</v>
      </c>
      <c r="C567" t="s">
        <v>2574</v>
      </c>
      <c r="D567" t="s">
        <v>1114</v>
      </c>
      <c r="E567" t="s">
        <v>1091</v>
      </c>
      <c r="F567" t="s">
        <v>83</v>
      </c>
    </row>
    <row r="568" spans="1:6" x14ac:dyDescent="0.4">
      <c r="A568" t="s">
        <v>673</v>
      </c>
      <c r="B568" t="s">
        <v>2575</v>
      </c>
      <c r="C568" t="s">
        <v>2576</v>
      </c>
      <c r="D568" t="s">
        <v>1114</v>
      </c>
      <c r="E568" t="s">
        <v>1091</v>
      </c>
      <c r="F568" t="s">
        <v>83</v>
      </c>
    </row>
    <row r="569" spans="1:6" x14ac:dyDescent="0.4">
      <c r="A569" t="s">
        <v>689</v>
      </c>
      <c r="B569" t="s">
        <v>2577</v>
      </c>
      <c r="C569" t="s">
        <v>2578</v>
      </c>
      <c r="D569" t="s">
        <v>1114</v>
      </c>
      <c r="E569" t="s">
        <v>1091</v>
      </c>
      <c r="F569" t="s">
        <v>45</v>
      </c>
    </row>
    <row r="570" spans="1:6" x14ac:dyDescent="0.4">
      <c r="A570" t="s">
        <v>814</v>
      </c>
      <c r="B570" t="s">
        <v>2579</v>
      </c>
      <c r="C570" t="s">
        <v>2580</v>
      </c>
      <c r="D570" t="s">
        <v>1114</v>
      </c>
      <c r="E570" t="s">
        <v>1091</v>
      </c>
      <c r="F570" t="s">
        <v>14</v>
      </c>
    </row>
    <row r="571" spans="1:6" x14ac:dyDescent="0.4">
      <c r="A571" t="s">
        <v>633</v>
      </c>
      <c r="B571" t="s">
        <v>2581</v>
      </c>
      <c r="C571" t="s">
        <v>2582</v>
      </c>
      <c r="D571" t="s">
        <v>1114</v>
      </c>
      <c r="E571" t="s">
        <v>1091</v>
      </c>
      <c r="F571" t="s">
        <v>365</v>
      </c>
    </row>
    <row r="572" spans="1:6" x14ac:dyDescent="0.4">
      <c r="A572" t="s">
        <v>636</v>
      </c>
      <c r="B572" t="s">
        <v>2583</v>
      </c>
      <c r="C572" t="s">
        <v>513</v>
      </c>
      <c r="D572" t="s">
        <v>1114</v>
      </c>
      <c r="E572" t="s">
        <v>1091</v>
      </c>
      <c r="F572" t="s">
        <v>2584</v>
      </c>
    </row>
    <row r="573" spans="1:6" x14ac:dyDescent="0.4">
      <c r="A573" t="s">
        <v>652</v>
      </c>
      <c r="B573" t="s">
        <v>2585</v>
      </c>
      <c r="C573" t="s">
        <v>2586</v>
      </c>
      <c r="D573" t="s">
        <v>1114</v>
      </c>
      <c r="E573" t="s">
        <v>2587</v>
      </c>
      <c r="F573" t="s">
        <v>971</v>
      </c>
    </row>
    <row r="574" spans="1:6" x14ac:dyDescent="0.4">
      <c r="A574" t="s">
        <v>754</v>
      </c>
      <c r="B574" t="s">
        <v>532</v>
      </c>
      <c r="C574" t="s">
        <v>533</v>
      </c>
      <c r="D574" t="s">
        <v>1114</v>
      </c>
      <c r="E574" t="s">
        <v>1512</v>
      </c>
      <c r="F574" t="s">
        <v>2588</v>
      </c>
    </row>
    <row r="575" spans="1:6" x14ac:dyDescent="0.4">
      <c r="A575" t="s">
        <v>2589</v>
      </c>
      <c r="B575" t="s">
        <v>2590</v>
      </c>
      <c r="C575" t="s">
        <v>2591</v>
      </c>
      <c r="D575" t="s">
        <v>1114</v>
      </c>
      <c r="E575" t="s">
        <v>1091</v>
      </c>
      <c r="F575" t="s">
        <v>68</v>
      </c>
    </row>
    <row r="576" spans="1:6" x14ac:dyDescent="0.4">
      <c r="A576" t="s">
        <v>2592</v>
      </c>
      <c r="B576" t="s">
        <v>2593</v>
      </c>
      <c r="C576" t="s">
        <v>2594</v>
      </c>
      <c r="D576" t="s">
        <v>1114</v>
      </c>
      <c r="E576" t="s">
        <v>1091</v>
      </c>
      <c r="F576" t="s">
        <v>39</v>
      </c>
    </row>
    <row r="577" spans="1:6" x14ac:dyDescent="0.4">
      <c r="A577" t="s">
        <v>2595</v>
      </c>
      <c r="B577" t="s">
        <v>2596</v>
      </c>
      <c r="C577" t="s">
        <v>2597</v>
      </c>
      <c r="D577" t="s">
        <v>1114</v>
      </c>
      <c r="E577" t="s">
        <v>1091</v>
      </c>
      <c r="F577" t="s">
        <v>83</v>
      </c>
    </row>
    <row r="578" spans="1:6" x14ac:dyDescent="0.4">
      <c r="A578" t="s">
        <v>2598</v>
      </c>
      <c r="B578" t="s">
        <v>2599</v>
      </c>
      <c r="C578" t="s">
        <v>2600</v>
      </c>
      <c r="D578" t="s">
        <v>1114</v>
      </c>
      <c r="E578" t="s">
        <v>1091</v>
      </c>
      <c r="F578" t="s">
        <v>83</v>
      </c>
    </row>
    <row r="579" spans="1:6" x14ac:dyDescent="0.4">
      <c r="A579" t="s">
        <v>2601</v>
      </c>
      <c r="B579" t="s">
        <v>2602</v>
      </c>
      <c r="C579" t="s">
        <v>2603</v>
      </c>
      <c r="D579" t="s">
        <v>1114</v>
      </c>
      <c r="E579" t="s">
        <v>1091</v>
      </c>
      <c r="F579" t="s">
        <v>83</v>
      </c>
    </row>
    <row r="580" spans="1:6" x14ac:dyDescent="0.4">
      <c r="A580" t="s">
        <v>2604</v>
      </c>
      <c r="B580" t="s">
        <v>2605</v>
      </c>
      <c r="C580" t="s">
        <v>2606</v>
      </c>
      <c r="D580" t="s">
        <v>1114</v>
      </c>
      <c r="E580" t="s">
        <v>1091</v>
      </c>
      <c r="F580" t="s">
        <v>83</v>
      </c>
    </row>
    <row r="581" spans="1:6" x14ac:dyDescent="0.4">
      <c r="A581" t="s">
        <v>2607</v>
      </c>
      <c r="B581" t="s">
        <v>2608</v>
      </c>
      <c r="C581" t="s">
        <v>2609</v>
      </c>
      <c r="D581" t="s">
        <v>1114</v>
      </c>
      <c r="E581" t="s">
        <v>1091</v>
      </c>
      <c r="F581" t="s">
        <v>14</v>
      </c>
    </row>
    <row r="582" spans="1:6" x14ac:dyDescent="0.4">
      <c r="A582" t="s">
        <v>2610</v>
      </c>
      <c r="B582" t="s">
        <v>2611</v>
      </c>
      <c r="C582" t="s">
        <v>2612</v>
      </c>
      <c r="D582" t="s">
        <v>1114</v>
      </c>
      <c r="E582" t="s">
        <v>1091</v>
      </c>
      <c r="F582" t="s">
        <v>14</v>
      </c>
    </row>
    <row r="583" spans="1:6" x14ac:dyDescent="0.4">
      <c r="A583" t="s">
        <v>2613</v>
      </c>
      <c r="B583" t="s">
        <v>2614</v>
      </c>
      <c r="C583" t="s">
        <v>2615</v>
      </c>
      <c r="D583" t="s">
        <v>1114</v>
      </c>
      <c r="E583" t="s">
        <v>1091</v>
      </c>
      <c r="F583" t="s">
        <v>5</v>
      </c>
    </row>
    <row r="584" spans="1:6" x14ac:dyDescent="0.4">
      <c r="A584" t="s">
        <v>2616</v>
      </c>
      <c r="B584" t="s">
        <v>2617</v>
      </c>
      <c r="C584" t="s">
        <v>2618</v>
      </c>
      <c r="D584" t="s">
        <v>1114</v>
      </c>
      <c r="E584" t="s">
        <v>1091</v>
      </c>
      <c r="F584" t="s">
        <v>393</v>
      </c>
    </row>
    <row r="585" spans="1:6" x14ac:dyDescent="0.4">
      <c r="A585" t="s">
        <v>738</v>
      </c>
      <c r="B585" t="s">
        <v>1341</v>
      </c>
      <c r="C585" t="s">
        <v>2619</v>
      </c>
      <c r="D585" t="s">
        <v>1114</v>
      </c>
      <c r="E585" t="s">
        <v>482</v>
      </c>
      <c r="F585" t="s">
        <v>68</v>
      </c>
    </row>
    <row r="586" spans="1:6" x14ac:dyDescent="0.4">
      <c r="A586" t="s">
        <v>744</v>
      </c>
      <c r="B586" t="s">
        <v>2620</v>
      </c>
      <c r="C586" t="s">
        <v>2621</v>
      </c>
      <c r="D586" t="s">
        <v>1114</v>
      </c>
      <c r="E586" t="s">
        <v>482</v>
      </c>
      <c r="F586" t="s">
        <v>136</v>
      </c>
    </row>
    <row r="587" spans="1:6" x14ac:dyDescent="0.4">
      <c r="A587" t="s">
        <v>785</v>
      </c>
      <c r="B587" t="s">
        <v>2622</v>
      </c>
      <c r="C587" t="s">
        <v>2623</v>
      </c>
      <c r="D587" t="s">
        <v>1114</v>
      </c>
      <c r="E587" t="s">
        <v>482</v>
      </c>
      <c r="F587" t="s">
        <v>476</v>
      </c>
    </row>
    <row r="588" spans="1:6" x14ac:dyDescent="0.4">
      <c r="A588" t="s">
        <v>649</v>
      </c>
      <c r="B588" t="s">
        <v>1460</v>
      </c>
      <c r="C588" t="s">
        <v>2624</v>
      </c>
      <c r="D588" t="s">
        <v>1114</v>
      </c>
      <c r="E588" t="s">
        <v>482</v>
      </c>
      <c r="F588" t="s">
        <v>83</v>
      </c>
    </row>
    <row r="589" spans="1:6" x14ac:dyDescent="0.4">
      <c r="A589" t="s">
        <v>650</v>
      </c>
      <c r="B589" t="s">
        <v>2625</v>
      </c>
      <c r="C589" t="s">
        <v>2626</v>
      </c>
      <c r="D589" t="s">
        <v>1114</v>
      </c>
      <c r="E589" t="s">
        <v>482</v>
      </c>
      <c r="F589" t="s">
        <v>83</v>
      </c>
    </row>
    <row r="590" spans="1:6" x14ac:dyDescent="0.4">
      <c r="A590" t="s">
        <v>656</v>
      </c>
      <c r="B590" t="s">
        <v>2627</v>
      </c>
      <c r="C590" t="s">
        <v>2628</v>
      </c>
      <c r="D590" t="s">
        <v>1114</v>
      </c>
      <c r="E590" t="s">
        <v>482</v>
      </c>
      <c r="F590" t="s">
        <v>83</v>
      </c>
    </row>
    <row r="591" spans="1:6" x14ac:dyDescent="0.4">
      <c r="A591" t="s">
        <v>2629</v>
      </c>
      <c r="B591" t="s">
        <v>1487</v>
      </c>
      <c r="C591" t="s">
        <v>2630</v>
      </c>
      <c r="D591" t="s">
        <v>1114</v>
      </c>
      <c r="E591" t="s">
        <v>482</v>
      </c>
      <c r="F591" t="s">
        <v>45</v>
      </c>
    </row>
    <row r="592" spans="1:6" x14ac:dyDescent="0.4">
      <c r="A592" t="s">
        <v>2631</v>
      </c>
      <c r="B592" t="s">
        <v>1503</v>
      </c>
      <c r="C592" t="s">
        <v>2632</v>
      </c>
      <c r="D592" t="s">
        <v>1114</v>
      </c>
      <c r="E592" t="s">
        <v>482</v>
      </c>
      <c r="F592" t="s">
        <v>5</v>
      </c>
    </row>
    <row r="593" spans="1:6" x14ac:dyDescent="0.4">
      <c r="A593" t="s">
        <v>2633</v>
      </c>
      <c r="B593" t="s">
        <v>2634</v>
      </c>
      <c r="C593" t="s">
        <v>2635</v>
      </c>
      <c r="D593" t="s">
        <v>1114</v>
      </c>
      <c r="E593" t="s">
        <v>482</v>
      </c>
      <c r="F593" t="s">
        <v>14</v>
      </c>
    </row>
    <row r="594" spans="1:6" x14ac:dyDescent="0.4">
      <c r="A594" t="s">
        <v>659</v>
      </c>
      <c r="B594" t="s">
        <v>2636</v>
      </c>
      <c r="C594" t="s">
        <v>2637</v>
      </c>
      <c r="D594" t="s">
        <v>1114</v>
      </c>
      <c r="E594" t="s">
        <v>2638</v>
      </c>
      <c r="F594" t="s">
        <v>45</v>
      </c>
    </row>
    <row r="595" spans="1:6" x14ac:dyDescent="0.4">
      <c r="A595" t="s">
        <v>2639</v>
      </c>
      <c r="B595" t="s">
        <v>2640</v>
      </c>
      <c r="C595" t="s">
        <v>2641</v>
      </c>
      <c r="D595" t="s">
        <v>1114</v>
      </c>
      <c r="E595" t="s">
        <v>2642</v>
      </c>
      <c r="F595" t="s">
        <v>39</v>
      </c>
    </row>
    <row r="596" spans="1:6" x14ac:dyDescent="0.4">
      <c r="A596" t="s">
        <v>2643</v>
      </c>
      <c r="B596" t="s">
        <v>2644</v>
      </c>
      <c r="C596" t="s">
        <v>2645</v>
      </c>
      <c r="D596" t="s">
        <v>1114</v>
      </c>
      <c r="E596" t="s">
        <v>2642</v>
      </c>
      <c r="F596" t="s">
        <v>39</v>
      </c>
    </row>
    <row r="597" spans="1:6" x14ac:dyDescent="0.4">
      <c r="A597" t="s">
        <v>2646</v>
      </c>
      <c r="B597" t="s">
        <v>2647</v>
      </c>
      <c r="C597" t="s">
        <v>2648</v>
      </c>
      <c r="D597" t="s">
        <v>1114</v>
      </c>
      <c r="E597" t="s">
        <v>2642</v>
      </c>
      <c r="F597" t="s">
        <v>39</v>
      </c>
    </row>
    <row r="598" spans="1:6" x14ac:dyDescent="0.4">
      <c r="A598" t="s">
        <v>2649</v>
      </c>
      <c r="B598" t="s">
        <v>2650</v>
      </c>
      <c r="C598" t="s">
        <v>2651</v>
      </c>
      <c r="D598" t="s">
        <v>1114</v>
      </c>
      <c r="E598" t="s">
        <v>2642</v>
      </c>
      <c r="F598" t="s">
        <v>39</v>
      </c>
    </row>
    <row r="599" spans="1:6" x14ac:dyDescent="0.4">
      <c r="A599" t="s">
        <v>2652</v>
      </c>
      <c r="B599" t="s">
        <v>2653</v>
      </c>
      <c r="C599" t="s">
        <v>2654</v>
      </c>
      <c r="D599" t="s">
        <v>1114</v>
      </c>
      <c r="E599" t="s">
        <v>2642</v>
      </c>
      <c r="F599" t="s">
        <v>18</v>
      </c>
    </row>
    <row r="600" spans="1:6" x14ac:dyDescent="0.4">
      <c r="A600" t="s">
        <v>2655</v>
      </c>
      <c r="B600" t="s">
        <v>2656</v>
      </c>
      <c r="C600" t="s">
        <v>2657</v>
      </c>
      <c r="D600" t="s">
        <v>1114</v>
      </c>
      <c r="E600" t="s">
        <v>2642</v>
      </c>
      <c r="F600" t="s">
        <v>39</v>
      </c>
    </row>
    <row r="601" spans="1:6" x14ac:dyDescent="0.4">
      <c r="A601" t="s">
        <v>2658</v>
      </c>
      <c r="B601" t="s">
        <v>2659</v>
      </c>
      <c r="C601" t="s">
        <v>2660</v>
      </c>
      <c r="D601" t="s">
        <v>1114</v>
      </c>
      <c r="E601" t="s">
        <v>2642</v>
      </c>
      <c r="F601" t="s">
        <v>45</v>
      </c>
    </row>
    <row r="602" spans="1:6" x14ac:dyDescent="0.4">
      <c r="A602" t="s">
        <v>2661</v>
      </c>
      <c r="B602" t="s">
        <v>2662</v>
      </c>
      <c r="C602" t="s">
        <v>2663</v>
      </c>
      <c r="D602" t="s">
        <v>1114</v>
      </c>
      <c r="E602" t="s">
        <v>2642</v>
      </c>
      <c r="F602" t="s">
        <v>45</v>
      </c>
    </row>
    <row r="603" spans="1:6" x14ac:dyDescent="0.4">
      <c r="A603" t="s">
        <v>2664</v>
      </c>
      <c r="B603" t="s">
        <v>2665</v>
      </c>
      <c r="C603" t="s">
        <v>2666</v>
      </c>
      <c r="D603" t="s">
        <v>1114</v>
      </c>
      <c r="E603" t="s">
        <v>2642</v>
      </c>
      <c r="F603" t="s">
        <v>83</v>
      </c>
    </row>
    <row r="604" spans="1:6" x14ac:dyDescent="0.4">
      <c r="A604" t="s">
        <v>707</v>
      </c>
      <c r="B604" t="s">
        <v>1134</v>
      </c>
      <c r="C604" t="s">
        <v>645</v>
      </c>
      <c r="D604" t="s">
        <v>1114</v>
      </c>
      <c r="E604" t="s">
        <v>590</v>
      </c>
      <c r="F604" t="s">
        <v>45</v>
      </c>
    </row>
    <row r="605" spans="1:6" x14ac:dyDescent="0.4">
      <c r="A605" t="s">
        <v>714</v>
      </c>
      <c r="B605" t="s">
        <v>1133</v>
      </c>
      <c r="C605" t="s">
        <v>647</v>
      </c>
      <c r="D605" t="s">
        <v>1114</v>
      </c>
      <c r="E605" t="s">
        <v>590</v>
      </c>
      <c r="F605" t="s">
        <v>45</v>
      </c>
    </row>
    <row r="606" spans="1:6" x14ac:dyDescent="0.4">
      <c r="A606" t="s">
        <v>831</v>
      </c>
      <c r="B606" t="s">
        <v>596</v>
      </c>
      <c r="C606" t="s">
        <v>597</v>
      </c>
      <c r="D606" t="s">
        <v>1114</v>
      </c>
      <c r="E606" t="s">
        <v>590</v>
      </c>
      <c r="F606" t="s">
        <v>1</v>
      </c>
    </row>
    <row r="607" spans="1:6" x14ac:dyDescent="0.4">
      <c r="A607" t="s">
        <v>835</v>
      </c>
      <c r="B607" t="s">
        <v>601</v>
      </c>
      <c r="C607" t="s">
        <v>602</v>
      </c>
      <c r="D607" t="s">
        <v>1114</v>
      </c>
      <c r="E607" t="s">
        <v>590</v>
      </c>
      <c r="F607" t="s">
        <v>5</v>
      </c>
    </row>
    <row r="608" spans="1:6" x14ac:dyDescent="0.4">
      <c r="A608" t="s">
        <v>839</v>
      </c>
      <c r="B608" t="s">
        <v>607</v>
      </c>
      <c r="C608" t="s">
        <v>608</v>
      </c>
      <c r="D608" t="s">
        <v>1114</v>
      </c>
      <c r="E608" t="s">
        <v>590</v>
      </c>
      <c r="F608" t="s">
        <v>5</v>
      </c>
    </row>
    <row r="609" spans="1:6" x14ac:dyDescent="0.4">
      <c r="A609" t="s">
        <v>847</v>
      </c>
      <c r="B609" t="s">
        <v>604</v>
      </c>
      <c r="C609" t="s">
        <v>605</v>
      </c>
      <c r="D609" t="s">
        <v>1114</v>
      </c>
      <c r="E609" t="s">
        <v>590</v>
      </c>
      <c r="F609" t="s">
        <v>5</v>
      </c>
    </row>
    <row r="610" spans="1:6" x14ac:dyDescent="0.4">
      <c r="A610" t="s">
        <v>875</v>
      </c>
      <c r="B610" t="s">
        <v>1129</v>
      </c>
      <c r="C610" t="s">
        <v>651</v>
      </c>
      <c r="D610" t="s">
        <v>1114</v>
      </c>
      <c r="E610" t="s">
        <v>590</v>
      </c>
      <c r="F610" t="s">
        <v>5</v>
      </c>
    </row>
    <row r="611" spans="1:6" x14ac:dyDescent="0.4">
      <c r="A611" t="s">
        <v>709</v>
      </c>
      <c r="B611" t="s">
        <v>629</v>
      </c>
      <c r="C611" t="s">
        <v>630</v>
      </c>
      <c r="D611" t="s">
        <v>1114</v>
      </c>
      <c r="E611" t="s">
        <v>590</v>
      </c>
      <c r="F611" t="s">
        <v>365</v>
      </c>
    </row>
    <row r="612" spans="1:6" x14ac:dyDescent="0.4">
      <c r="A612" t="s">
        <v>710</v>
      </c>
      <c r="B612" t="s">
        <v>634</v>
      </c>
      <c r="C612" t="s">
        <v>635</v>
      </c>
      <c r="D612" t="s">
        <v>1114</v>
      </c>
      <c r="E612" t="s">
        <v>590</v>
      </c>
      <c r="F612" t="s">
        <v>1720</v>
      </c>
    </row>
    <row r="613" spans="1:6" x14ac:dyDescent="0.4">
      <c r="A613" t="s">
        <v>711</v>
      </c>
      <c r="B613" t="s">
        <v>613</v>
      </c>
      <c r="C613" t="s">
        <v>614</v>
      </c>
      <c r="D613" t="s">
        <v>1114</v>
      </c>
      <c r="E613" t="s">
        <v>590</v>
      </c>
      <c r="F613" t="s">
        <v>244</v>
      </c>
    </row>
    <row r="614" spans="1:6" x14ac:dyDescent="0.4">
      <c r="A614" t="s">
        <v>2667</v>
      </c>
      <c r="B614" t="s">
        <v>1191</v>
      </c>
      <c r="C614" t="s">
        <v>2668</v>
      </c>
      <c r="D614" t="s">
        <v>1114</v>
      </c>
      <c r="E614" t="s">
        <v>590</v>
      </c>
      <c r="F614" t="s">
        <v>68</v>
      </c>
    </row>
    <row r="615" spans="1:6" x14ac:dyDescent="0.4">
      <c r="A615" t="s">
        <v>2669</v>
      </c>
      <c r="B615" t="s">
        <v>2670</v>
      </c>
      <c r="C615" t="s">
        <v>2671</v>
      </c>
      <c r="D615" t="s">
        <v>1114</v>
      </c>
      <c r="E615" t="s">
        <v>590</v>
      </c>
      <c r="F615" t="s">
        <v>136</v>
      </c>
    </row>
    <row r="616" spans="1:6" x14ac:dyDescent="0.4">
      <c r="A616" t="s">
        <v>2672</v>
      </c>
      <c r="B616" t="s">
        <v>2673</v>
      </c>
      <c r="C616" t="s">
        <v>2674</v>
      </c>
      <c r="D616" t="s">
        <v>1114</v>
      </c>
      <c r="E616" t="s">
        <v>590</v>
      </c>
      <c r="F616" t="s">
        <v>68</v>
      </c>
    </row>
    <row r="617" spans="1:6" x14ac:dyDescent="0.4">
      <c r="A617" t="s">
        <v>2675</v>
      </c>
      <c r="B617" t="s">
        <v>2676</v>
      </c>
      <c r="C617" t="s">
        <v>2677</v>
      </c>
      <c r="D617" t="s">
        <v>1114</v>
      </c>
      <c r="E617" t="s">
        <v>590</v>
      </c>
      <c r="F617" t="s">
        <v>39</v>
      </c>
    </row>
    <row r="618" spans="1:6" x14ac:dyDescent="0.4">
      <c r="A618" t="s">
        <v>2678</v>
      </c>
      <c r="B618" t="s">
        <v>1575</v>
      </c>
      <c r="C618" t="s">
        <v>2679</v>
      </c>
      <c r="D618" t="s">
        <v>1114</v>
      </c>
      <c r="E618" t="s">
        <v>590</v>
      </c>
      <c r="F618" t="s">
        <v>18</v>
      </c>
    </row>
    <row r="619" spans="1:6" x14ac:dyDescent="0.4">
      <c r="A619" t="s">
        <v>560</v>
      </c>
      <c r="B619" t="s">
        <v>2680</v>
      </c>
      <c r="C619" t="s">
        <v>2681</v>
      </c>
      <c r="D619" t="s">
        <v>1114</v>
      </c>
      <c r="E619" t="s">
        <v>590</v>
      </c>
      <c r="F619" t="s">
        <v>39</v>
      </c>
    </row>
    <row r="620" spans="1:6" x14ac:dyDescent="0.4">
      <c r="A620" t="s">
        <v>719</v>
      </c>
      <c r="B620" t="s">
        <v>591</v>
      </c>
      <c r="C620" t="s">
        <v>592</v>
      </c>
      <c r="D620" t="s">
        <v>1114</v>
      </c>
      <c r="E620" t="s">
        <v>590</v>
      </c>
      <c r="F620" t="s">
        <v>45</v>
      </c>
    </row>
    <row r="621" spans="1:6" x14ac:dyDescent="0.4">
      <c r="A621" t="s">
        <v>720</v>
      </c>
      <c r="B621" t="s">
        <v>1230</v>
      </c>
      <c r="C621" t="s">
        <v>403</v>
      </c>
      <c r="D621" t="s">
        <v>1114</v>
      </c>
      <c r="E621" t="s">
        <v>590</v>
      </c>
      <c r="F621" t="s">
        <v>45</v>
      </c>
    </row>
    <row r="622" spans="1:6" x14ac:dyDescent="0.4">
      <c r="A622" t="s">
        <v>721</v>
      </c>
      <c r="B622" t="s">
        <v>641</v>
      </c>
      <c r="C622" t="s">
        <v>642</v>
      </c>
      <c r="D622" t="s">
        <v>1114</v>
      </c>
      <c r="E622" t="s">
        <v>590</v>
      </c>
      <c r="F622" t="s">
        <v>45</v>
      </c>
    </row>
    <row r="623" spans="1:6" x14ac:dyDescent="0.4">
      <c r="A623" t="s">
        <v>722</v>
      </c>
      <c r="B623" t="s">
        <v>1448</v>
      </c>
      <c r="C623" t="s">
        <v>2682</v>
      </c>
      <c r="D623" t="s">
        <v>1114</v>
      </c>
      <c r="E623" t="s">
        <v>590</v>
      </c>
      <c r="F623" t="s">
        <v>83</v>
      </c>
    </row>
    <row r="624" spans="1:6" x14ac:dyDescent="0.4">
      <c r="A624" t="s">
        <v>876</v>
      </c>
      <c r="B624" t="s">
        <v>1251</v>
      </c>
      <c r="C624" t="s">
        <v>2683</v>
      </c>
      <c r="D624" t="s">
        <v>1114</v>
      </c>
      <c r="E624" t="s">
        <v>590</v>
      </c>
      <c r="F624" t="s">
        <v>14</v>
      </c>
    </row>
    <row r="625" spans="1:6" x14ac:dyDescent="0.4">
      <c r="A625" t="s">
        <v>901</v>
      </c>
      <c r="B625" t="s">
        <v>1233</v>
      </c>
      <c r="C625" t="s">
        <v>2684</v>
      </c>
      <c r="D625" t="s">
        <v>1114</v>
      </c>
      <c r="E625" t="s">
        <v>590</v>
      </c>
      <c r="F625" t="s">
        <v>14</v>
      </c>
    </row>
    <row r="626" spans="1:6" x14ac:dyDescent="0.4">
      <c r="A626" t="s">
        <v>902</v>
      </c>
      <c r="B626" t="s">
        <v>1484</v>
      </c>
      <c r="C626" t="s">
        <v>2685</v>
      </c>
      <c r="D626" t="s">
        <v>1114</v>
      </c>
      <c r="E626" t="s">
        <v>590</v>
      </c>
      <c r="F626" t="s">
        <v>14</v>
      </c>
    </row>
    <row r="627" spans="1:6" x14ac:dyDescent="0.4">
      <c r="A627" t="s">
        <v>662</v>
      </c>
      <c r="B627" t="s">
        <v>616</v>
      </c>
      <c r="C627" t="s">
        <v>617</v>
      </c>
      <c r="D627" t="s">
        <v>1114</v>
      </c>
      <c r="E627" t="s">
        <v>590</v>
      </c>
      <c r="F627" t="s">
        <v>11</v>
      </c>
    </row>
    <row r="628" spans="1:6" x14ac:dyDescent="0.4">
      <c r="A628" t="s">
        <v>698</v>
      </c>
      <c r="B628" t="s">
        <v>622</v>
      </c>
      <c r="C628" t="s">
        <v>623</v>
      </c>
      <c r="D628" t="s">
        <v>1114</v>
      </c>
      <c r="E628" t="s">
        <v>590</v>
      </c>
      <c r="F628" t="s">
        <v>11</v>
      </c>
    </row>
    <row r="629" spans="1:6" x14ac:dyDescent="0.4">
      <c r="A629" t="s">
        <v>708</v>
      </c>
      <c r="B629" t="s">
        <v>619</v>
      </c>
      <c r="C629" t="s">
        <v>620</v>
      </c>
      <c r="D629" t="s">
        <v>1114</v>
      </c>
      <c r="E629" t="s">
        <v>590</v>
      </c>
      <c r="F629" t="s">
        <v>11</v>
      </c>
    </row>
    <row r="630" spans="1:6" x14ac:dyDescent="0.4">
      <c r="A630" t="s">
        <v>2686</v>
      </c>
      <c r="B630" t="s">
        <v>2687</v>
      </c>
      <c r="C630" t="s">
        <v>2688</v>
      </c>
      <c r="D630" t="s">
        <v>1114</v>
      </c>
      <c r="E630" t="s">
        <v>590</v>
      </c>
      <c r="F630" t="s">
        <v>68</v>
      </c>
    </row>
    <row r="631" spans="1:6" x14ac:dyDescent="0.4">
      <c r="A631" t="s">
        <v>2689</v>
      </c>
      <c r="B631" t="s">
        <v>1576</v>
      </c>
      <c r="C631" t="s">
        <v>2690</v>
      </c>
      <c r="D631" t="s">
        <v>1114</v>
      </c>
      <c r="E631" t="s">
        <v>590</v>
      </c>
      <c r="F631" t="s">
        <v>18</v>
      </c>
    </row>
    <row r="632" spans="1:6" x14ac:dyDescent="0.4">
      <c r="A632" t="s">
        <v>2691</v>
      </c>
      <c r="B632" t="s">
        <v>2692</v>
      </c>
      <c r="C632" t="s">
        <v>2693</v>
      </c>
      <c r="D632" t="s">
        <v>1114</v>
      </c>
      <c r="E632" t="s">
        <v>590</v>
      </c>
      <c r="F632" t="s">
        <v>83</v>
      </c>
    </row>
    <row r="633" spans="1:6" x14ac:dyDescent="0.4">
      <c r="A633" t="s">
        <v>2694</v>
      </c>
      <c r="B633" t="s">
        <v>1595</v>
      </c>
      <c r="C633" t="s">
        <v>2695</v>
      </c>
      <c r="D633" t="s">
        <v>1114</v>
      </c>
      <c r="E633" t="s">
        <v>590</v>
      </c>
      <c r="F633" t="s">
        <v>14</v>
      </c>
    </row>
    <row r="634" spans="1:6" x14ac:dyDescent="0.4">
      <c r="A634" t="s">
        <v>1001</v>
      </c>
      <c r="B634" t="s">
        <v>1350</v>
      </c>
      <c r="C634" t="s">
        <v>2696</v>
      </c>
      <c r="D634" t="s">
        <v>1115</v>
      </c>
      <c r="E634" t="s">
        <v>655</v>
      </c>
      <c r="F634" t="s">
        <v>68</v>
      </c>
    </row>
    <row r="635" spans="1:6" x14ac:dyDescent="0.4">
      <c r="A635" t="s">
        <v>564</v>
      </c>
      <c r="B635" t="s">
        <v>1196</v>
      </c>
      <c r="C635" t="s">
        <v>2697</v>
      </c>
      <c r="D635" t="s">
        <v>1115</v>
      </c>
      <c r="E635" t="s">
        <v>655</v>
      </c>
      <c r="F635" t="s">
        <v>39</v>
      </c>
    </row>
    <row r="636" spans="1:6" x14ac:dyDescent="0.4">
      <c r="A636" t="s">
        <v>903</v>
      </c>
      <c r="B636" t="s">
        <v>657</v>
      </c>
      <c r="C636" t="s">
        <v>658</v>
      </c>
      <c r="D636" t="s">
        <v>1115</v>
      </c>
      <c r="E636" t="s">
        <v>655</v>
      </c>
      <c r="F636" t="s">
        <v>5</v>
      </c>
    </row>
    <row r="637" spans="1:6" x14ac:dyDescent="0.4">
      <c r="A637" t="s">
        <v>923</v>
      </c>
      <c r="B637" t="s">
        <v>670</v>
      </c>
      <c r="C637" t="s">
        <v>671</v>
      </c>
      <c r="D637" t="s">
        <v>1115</v>
      </c>
      <c r="E637" t="s">
        <v>655</v>
      </c>
      <c r="F637" t="s">
        <v>5</v>
      </c>
    </row>
    <row r="638" spans="1:6" x14ac:dyDescent="0.4">
      <c r="A638" t="s">
        <v>940</v>
      </c>
      <c r="B638" t="s">
        <v>1240</v>
      </c>
      <c r="C638" t="s">
        <v>2698</v>
      </c>
      <c r="D638" t="s">
        <v>1115</v>
      </c>
      <c r="E638" t="s">
        <v>655</v>
      </c>
      <c r="F638" t="s">
        <v>14</v>
      </c>
    </row>
    <row r="639" spans="1:6" x14ac:dyDescent="0.4">
      <c r="A639" t="s">
        <v>756</v>
      </c>
      <c r="B639" t="s">
        <v>663</v>
      </c>
      <c r="C639" t="s">
        <v>664</v>
      </c>
      <c r="D639" t="s">
        <v>1115</v>
      </c>
      <c r="E639" t="s">
        <v>655</v>
      </c>
      <c r="F639" t="s">
        <v>2584</v>
      </c>
    </row>
    <row r="640" spans="1:6" x14ac:dyDescent="0.4">
      <c r="A640" t="s">
        <v>2699</v>
      </c>
      <c r="B640" t="s">
        <v>2700</v>
      </c>
      <c r="C640" t="s">
        <v>2701</v>
      </c>
      <c r="D640" t="s">
        <v>1115</v>
      </c>
      <c r="E640" t="s">
        <v>655</v>
      </c>
      <c r="F640" t="s">
        <v>68</v>
      </c>
    </row>
    <row r="641" spans="1:6" x14ac:dyDescent="0.4">
      <c r="A641" t="s">
        <v>2702</v>
      </c>
      <c r="B641" t="s">
        <v>2703</v>
      </c>
      <c r="C641" t="s">
        <v>2704</v>
      </c>
      <c r="D641" t="s">
        <v>1115</v>
      </c>
      <c r="E641" t="s">
        <v>655</v>
      </c>
      <c r="F641" t="s">
        <v>68</v>
      </c>
    </row>
    <row r="642" spans="1:6" x14ac:dyDescent="0.4">
      <c r="A642" t="s">
        <v>2705</v>
      </c>
      <c r="B642" t="s">
        <v>1551</v>
      </c>
      <c r="C642" t="s">
        <v>2706</v>
      </c>
      <c r="D642" t="s">
        <v>1115</v>
      </c>
      <c r="E642" t="s">
        <v>655</v>
      </c>
      <c r="F642" t="s">
        <v>68</v>
      </c>
    </row>
    <row r="643" spans="1:6" x14ac:dyDescent="0.4">
      <c r="A643" t="s">
        <v>2707</v>
      </c>
      <c r="B643" t="s">
        <v>2708</v>
      </c>
      <c r="C643" t="s">
        <v>2709</v>
      </c>
      <c r="D643" t="s">
        <v>1115</v>
      </c>
      <c r="E643" t="s">
        <v>655</v>
      </c>
      <c r="F643" t="s">
        <v>136</v>
      </c>
    </row>
    <row r="644" spans="1:6" x14ac:dyDescent="0.4">
      <c r="A644" t="s">
        <v>2710</v>
      </c>
      <c r="B644" t="s">
        <v>2711</v>
      </c>
      <c r="C644" t="s">
        <v>2712</v>
      </c>
      <c r="D644" t="s">
        <v>1115</v>
      </c>
      <c r="E644" t="s">
        <v>655</v>
      </c>
      <c r="F644" t="s">
        <v>18</v>
      </c>
    </row>
    <row r="645" spans="1:6" x14ac:dyDescent="0.4">
      <c r="A645" t="s">
        <v>2713</v>
      </c>
      <c r="B645" t="s">
        <v>2714</v>
      </c>
      <c r="C645" t="s">
        <v>2715</v>
      </c>
      <c r="D645" t="s">
        <v>1115</v>
      </c>
      <c r="E645" t="s">
        <v>655</v>
      </c>
      <c r="F645" t="s">
        <v>18</v>
      </c>
    </row>
    <row r="646" spans="1:6" x14ac:dyDescent="0.4">
      <c r="A646" t="s">
        <v>2716</v>
      </c>
      <c r="B646" t="s">
        <v>1578</v>
      </c>
      <c r="C646" t="s">
        <v>2717</v>
      </c>
      <c r="D646" t="s">
        <v>1115</v>
      </c>
      <c r="E646" t="s">
        <v>655</v>
      </c>
      <c r="F646" t="s">
        <v>18</v>
      </c>
    </row>
    <row r="647" spans="1:6" x14ac:dyDescent="0.4">
      <c r="A647" t="s">
        <v>2718</v>
      </c>
      <c r="B647" t="s">
        <v>1396</v>
      </c>
      <c r="C647" t="s">
        <v>2719</v>
      </c>
      <c r="D647" t="s">
        <v>1115</v>
      </c>
      <c r="E647" t="s">
        <v>655</v>
      </c>
      <c r="F647" t="s">
        <v>39</v>
      </c>
    </row>
    <row r="648" spans="1:6" x14ac:dyDescent="0.4">
      <c r="A648" t="s">
        <v>2720</v>
      </c>
      <c r="B648" t="s">
        <v>2721</v>
      </c>
      <c r="C648" t="s">
        <v>2722</v>
      </c>
      <c r="D648" t="s">
        <v>1115</v>
      </c>
      <c r="E648" t="s">
        <v>655</v>
      </c>
      <c r="F648" t="s">
        <v>39</v>
      </c>
    </row>
    <row r="649" spans="1:6" x14ac:dyDescent="0.4">
      <c r="A649" t="s">
        <v>2723</v>
      </c>
      <c r="B649" t="s">
        <v>2724</v>
      </c>
      <c r="C649" t="s">
        <v>2725</v>
      </c>
      <c r="D649" t="s">
        <v>1115</v>
      </c>
      <c r="E649" t="s">
        <v>655</v>
      </c>
      <c r="F649" t="s">
        <v>45</v>
      </c>
    </row>
    <row r="650" spans="1:6" x14ac:dyDescent="0.4">
      <c r="A650" t="s">
        <v>2726</v>
      </c>
      <c r="B650" t="s">
        <v>667</v>
      </c>
      <c r="C650" t="s">
        <v>668</v>
      </c>
      <c r="D650" t="s">
        <v>1115</v>
      </c>
      <c r="E650" t="s">
        <v>655</v>
      </c>
      <c r="F650" t="s">
        <v>45</v>
      </c>
    </row>
    <row r="651" spans="1:6" x14ac:dyDescent="0.4">
      <c r="A651" t="s">
        <v>2727</v>
      </c>
      <c r="B651" t="s">
        <v>1596</v>
      </c>
      <c r="C651" t="s">
        <v>2728</v>
      </c>
      <c r="D651" t="s">
        <v>1115</v>
      </c>
      <c r="E651" t="s">
        <v>655</v>
      </c>
      <c r="F651" t="s">
        <v>45</v>
      </c>
    </row>
    <row r="652" spans="1:6" x14ac:dyDescent="0.4">
      <c r="A652" t="s">
        <v>2729</v>
      </c>
      <c r="B652" t="s">
        <v>1577</v>
      </c>
      <c r="C652" t="s">
        <v>2730</v>
      </c>
      <c r="D652" t="s">
        <v>1115</v>
      </c>
      <c r="E652" t="s">
        <v>655</v>
      </c>
      <c r="F652" t="s">
        <v>83</v>
      </c>
    </row>
    <row r="653" spans="1:6" x14ac:dyDescent="0.4">
      <c r="A653" t="s">
        <v>566</v>
      </c>
      <c r="B653" t="s">
        <v>1189</v>
      </c>
      <c r="C653" t="s">
        <v>2731</v>
      </c>
      <c r="D653" t="s">
        <v>1115</v>
      </c>
      <c r="E653" t="s">
        <v>2732</v>
      </c>
      <c r="F653" t="s">
        <v>18</v>
      </c>
    </row>
    <row r="654" spans="1:6" x14ac:dyDescent="0.4">
      <c r="A654" t="s">
        <v>313</v>
      </c>
      <c r="B654" t="s">
        <v>675</v>
      </c>
      <c r="C654" t="s">
        <v>676</v>
      </c>
      <c r="D654" t="s">
        <v>1113</v>
      </c>
      <c r="E654" t="s">
        <v>156</v>
      </c>
      <c r="F654" t="s">
        <v>83</v>
      </c>
    </row>
    <row r="655" spans="1:6" x14ac:dyDescent="0.4">
      <c r="A655" t="s">
        <v>2733</v>
      </c>
      <c r="B655" t="s">
        <v>2734</v>
      </c>
      <c r="C655" t="s">
        <v>2735</v>
      </c>
      <c r="D655" t="s">
        <v>1115</v>
      </c>
      <c r="E655" t="s">
        <v>2732</v>
      </c>
      <c r="F655" t="s">
        <v>18</v>
      </c>
    </row>
    <row r="656" spans="1:6" x14ac:dyDescent="0.4">
      <c r="A656" t="s">
        <v>2736</v>
      </c>
      <c r="B656" t="s">
        <v>2737</v>
      </c>
      <c r="C656" t="s">
        <v>2738</v>
      </c>
      <c r="D656" t="s">
        <v>1115</v>
      </c>
      <c r="E656" t="s">
        <v>2732</v>
      </c>
      <c r="F656" t="s">
        <v>39</v>
      </c>
    </row>
    <row r="657" spans="1:6" x14ac:dyDescent="0.4">
      <c r="A657" t="s">
        <v>2739</v>
      </c>
      <c r="B657" t="s">
        <v>2740</v>
      </c>
      <c r="C657" t="s">
        <v>2741</v>
      </c>
      <c r="D657" t="s">
        <v>1115</v>
      </c>
      <c r="E657" t="s">
        <v>2732</v>
      </c>
      <c r="F657" t="s">
        <v>45</v>
      </c>
    </row>
    <row r="658" spans="1:6" x14ac:dyDescent="0.4">
      <c r="A658" t="s">
        <v>1016</v>
      </c>
      <c r="B658" t="s">
        <v>2742</v>
      </c>
      <c r="C658" t="s">
        <v>2743</v>
      </c>
      <c r="D658" t="s">
        <v>1115</v>
      </c>
      <c r="E658" t="s">
        <v>1398</v>
      </c>
      <c r="F658" t="s">
        <v>136</v>
      </c>
    </row>
    <row r="659" spans="1:6" x14ac:dyDescent="0.4">
      <c r="A659" t="s">
        <v>1018</v>
      </c>
      <c r="B659" t="s">
        <v>1531</v>
      </c>
      <c r="C659" t="s">
        <v>2744</v>
      </c>
      <c r="D659" t="s">
        <v>1115</v>
      </c>
      <c r="E659" t="s">
        <v>1398</v>
      </c>
      <c r="F659" t="s">
        <v>68</v>
      </c>
    </row>
    <row r="660" spans="1:6" x14ac:dyDescent="0.4">
      <c r="A660" t="s">
        <v>594</v>
      </c>
      <c r="B660" t="s">
        <v>1397</v>
      </c>
      <c r="C660" t="s">
        <v>2745</v>
      </c>
      <c r="D660" t="s">
        <v>1115</v>
      </c>
      <c r="E660" t="s">
        <v>1398</v>
      </c>
      <c r="F660" t="s">
        <v>39</v>
      </c>
    </row>
    <row r="661" spans="1:6" x14ac:dyDescent="0.4">
      <c r="A661" t="s">
        <v>640</v>
      </c>
      <c r="B661" t="s">
        <v>1457</v>
      </c>
      <c r="C661" t="s">
        <v>2746</v>
      </c>
      <c r="D661" t="s">
        <v>1115</v>
      </c>
      <c r="E661" t="s">
        <v>1398</v>
      </c>
      <c r="F661" t="s">
        <v>18</v>
      </c>
    </row>
    <row r="662" spans="1:6" x14ac:dyDescent="0.4">
      <c r="A662" t="s">
        <v>742</v>
      </c>
      <c r="B662" t="s">
        <v>2747</v>
      </c>
      <c r="C662" t="s">
        <v>2748</v>
      </c>
      <c r="D662" t="s">
        <v>1115</v>
      </c>
      <c r="E662" t="s">
        <v>1398</v>
      </c>
      <c r="F662" t="s">
        <v>45</v>
      </c>
    </row>
    <row r="663" spans="1:6" x14ac:dyDescent="0.4">
      <c r="A663" t="s">
        <v>743</v>
      </c>
      <c r="B663" t="s">
        <v>2749</v>
      </c>
      <c r="C663" t="s">
        <v>2750</v>
      </c>
      <c r="D663" t="s">
        <v>1115</v>
      </c>
      <c r="E663" t="s">
        <v>1398</v>
      </c>
      <c r="F663" t="s">
        <v>45</v>
      </c>
    </row>
    <row r="664" spans="1:6" x14ac:dyDescent="0.4">
      <c r="A664" t="s">
        <v>747</v>
      </c>
      <c r="B664" t="s">
        <v>2751</v>
      </c>
      <c r="C664" t="s">
        <v>2752</v>
      </c>
      <c r="D664" t="s">
        <v>1115</v>
      </c>
      <c r="E664" t="s">
        <v>1398</v>
      </c>
      <c r="F664" t="s">
        <v>45</v>
      </c>
    </row>
    <row r="665" spans="1:6" x14ac:dyDescent="0.4">
      <c r="A665" t="s">
        <v>2753</v>
      </c>
      <c r="B665" t="s">
        <v>2754</v>
      </c>
      <c r="C665" t="s">
        <v>2755</v>
      </c>
      <c r="D665" t="s">
        <v>1115</v>
      </c>
      <c r="E665" t="s">
        <v>1398</v>
      </c>
      <c r="F665" t="s">
        <v>68</v>
      </c>
    </row>
    <row r="666" spans="1:6" x14ac:dyDescent="0.4">
      <c r="A666" t="s">
        <v>2756</v>
      </c>
      <c r="B666" t="s">
        <v>1552</v>
      </c>
      <c r="C666" t="s">
        <v>2757</v>
      </c>
      <c r="D666" t="s">
        <v>1115</v>
      </c>
      <c r="E666" t="s">
        <v>1398</v>
      </c>
      <c r="F666" t="s">
        <v>68</v>
      </c>
    </row>
    <row r="667" spans="1:6" x14ac:dyDescent="0.4">
      <c r="A667" t="s">
        <v>2758</v>
      </c>
      <c r="B667" t="s">
        <v>2759</v>
      </c>
      <c r="C667" t="s">
        <v>2760</v>
      </c>
      <c r="D667" t="s">
        <v>1115</v>
      </c>
      <c r="E667" t="s">
        <v>1398</v>
      </c>
      <c r="F667" t="s">
        <v>39</v>
      </c>
    </row>
    <row r="668" spans="1:6" x14ac:dyDescent="0.4">
      <c r="A668" t="s">
        <v>2761</v>
      </c>
      <c r="B668" t="s">
        <v>2762</v>
      </c>
      <c r="C668" t="s">
        <v>2763</v>
      </c>
      <c r="D668" t="s">
        <v>1115</v>
      </c>
      <c r="E668" t="s">
        <v>1398</v>
      </c>
      <c r="F668" t="s">
        <v>39</v>
      </c>
    </row>
    <row r="669" spans="1:6" x14ac:dyDescent="0.4">
      <c r="A669" t="s">
        <v>2764</v>
      </c>
      <c r="B669" t="s">
        <v>2765</v>
      </c>
      <c r="C669" t="s">
        <v>2766</v>
      </c>
      <c r="D669" t="s">
        <v>1115</v>
      </c>
      <c r="E669" t="s">
        <v>1398</v>
      </c>
      <c r="F669" t="s">
        <v>83</v>
      </c>
    </row>
    <row r="670" spans="1:6" x14ac:dyDescent="0.4">
      <c r="A670" t="s">
        <v>2767</v>
      </c>
      <c r="B670" t="s">
        <v>2768</v>
      </c>
      <c r="C670" t="s">
        <v>2769</v>
      </c>
      <c r="D670" t="s">
        <v>1115</v>
      </c>
      <c r="E670" t="s">
        <v>1398</v>
      </c>
      <c r="F670" t="s">
        <v>83</v>
      </c>
    </row>
    <row r="671" spans="1:6" x14ac:dyDescent="0.4">
      <c r="A671" t="s">
        <v>1002</v>
      </c>
      <c r="B671" t="s">
        <v>1169</v>
      </c>
      <c r="C671" t="s">
        <v>2770</v>
      </c>
      <c r="D671" t="s">
        <v>1115</v>
      </c>
      <c r="E671" t="s">
        <v>1094</v>
      </c>
      <c r="F671" t="s">
        <v>68</v>
      </c>
    </row>
    <row r="672" spans="1:6" x14ac:dyDescent="0.4">
      <c r="A672" t="s">
        <v>1015</v>
      </c>
      <c r="B672" t="s">
        <v>1349</v>
      </c>
      <c r="C672" t="s">
        <v>2771</v>
      </c>
      <c r="D672" t="s">
        <v>1115</v>
      </c>
      <c r="E672" t="s">
        <v>1094</v>
      </c>
      <c r="F672" t="s">
        <v>68</v>
      </c>
    </row>
    <row r="673" spans="1:6" x14ac:dyDescent="0.4">
      <c r="A673" t="s">
        <v>572</v>
      </c>
      <c r="B673" t="s">
        <v>1188</v>
      </c>
      <c r="C673" t="s">
        <v>2772</v>
      </c>
      <c r="D673" t="s">
        <v>1115</v>
      </c>
      <c r="E673" t="s">
        <v>1094</v>
      </c>
      <c r="F673" t="s">
        <v>18</v>
      </c>
    </row>
    <row r="674" spans="1:6" x14ac:dyDescent="0.4">
      <c r="A674" t="s">
        <v>589</v>
      </c>
      <c r="B674" t="s">
        <v>1198</v>
      </c>
      <c r="C674" t="s">
        <v>2773</v>
      </c>
      <c r="D674" t="s">
        <v>1115</v>
      </c>
      <c r="E674" t="s">
        <v>1094</v>
      </c>
      <c r="F674" t="s">
        <v>18</v>
      </c>
    </row>
    <row r="675" spans="1:6" x14ac:dyDescent="0.4">
      <c r="A675" t="s">
        <v>593</v>
      </c>
      <c r="B675" t="s">
        <v>1447</v>
      </c>
      <c r="C675" t="s">
        <v>2774</v>
      </c>
      <c r="D675" t="s">
        <v>1115</v>
      </c>
      <c r="E675" t="s">
        <v>1094</v>
      </c>
      <c r="F675" t="s">
        <v>18</v>
      </c>
    </row>
    <row r="676" spans="1:6" x14ac:dyDescent="0.4">
      <c r="A676" t="s">
        <v>731</v>
      </c>
      <c r="B676" t="s">
        <v>681</v>
      </c>
      <c r="C676" t="s">
        <v>682</v>
      </c>
      <c r="D676" t="s">
        <v>1115</v>
      </c>
      <c r="E676" t="s">
        <v>1094</v>
      </c>
      <c r="F676" t="s">
        <v>83</v>
      </c>
    </row>
    <row r="677" spans="1:6" x14ac:dyDescent="0.4">
      <c r="A677" t="s">
        <v>740</v>
      </c>
      <c r="B677" t="s">
        <v>2775</v>
      </c>
      <c r="C677" t="s">
        <v>2776</v>
      </c>
      <c r="D677" t="s">
        <v>1115</v>
      </c>
      <c r="E677" t="s">
        <v>1094</v>
      </c>
      <c r="F677" t="s">
        <v>83</v>
      </c>
    </row>
    <row r="678" spans="1:6" x14ac:dyDescent="0.4">
      <c r="A678" t="s">
        <v>741</v>
      </c>
      <c r="B678" t="s">
        <v>2777</v>
      </c>
      <c r="C678" t="s">
        <v>2078</v>
      </c>
      <c r="D678" t="s">
        <v>1115</v>
      </c>
      <c r="E678" t="s">
        <v>1094</v>
      </c>
      <c r="F678" t="s">
        <v>45</v>
      </c>
    </row>
    <row r="679" spans="1:6" x14ac:dyDescent="0.4">
      <c r="A679" t="s">
        <v>943</v>
      </c>
      <c r="B679" t="s">
        <v>1434</v>
      </c>
      <c r="C679" t="s">
        <v>2778</v>
      </c>
      <c r="D679" t="s">
        <v>1115</v>
      </c>
      <c r="E679" t="s">
        <v>1094</v>
      </c>
      <c r="F679" t="s">
        <v>5</v>
      </c>
    </row>
    <row r="680" spans="1:6" x14ac:dyDescent="0.4">
      <c r="A680" t="s">
        <v>946</v>
      </c>
      <c r="B680" t="s">
        <v>691</v>
      </c>
      <c r="C680" t="s">
        <v>692</v>
      </c>
      <c r="D680" t="s">
        <v>1115</v>
      </c>
      <c r="E680" t="s">
        <v>1094</v>
      </c>
      <c r="F680" t="s">
        <v>1</v>
      </c>
    </row>
    <row r="681" spans="1:6" x14ac:dyDescent="0.4">
      <c r="A681" t="s">
        <v>947</v>
      </c>
      <c r="B681" t="s">
        <v>2779</v>
      </c>
      <c r="C681" t="s">
        <v>2780</v>
      </c>
      <c r="D681" t="s">
        <v>1115</v>
      </c>
      <c r="E681" t="s">
        <v>1094</v>
      </c>
      <c r="F681" t="s">
        <v>5</v>
      </c>
    </row>
    <row r="682" spans="1:6" x14ac:dyDescent="0.4">
      <c r="A682" t="s">
        <v>955</v>
      </c>
      <c r="B682" t="s">
        <v>2781</v>
      </c>
      <c r="C682" t="s">
        <v>2782</v>
      </c>
      <c r="D682" t="s">
        <v>1115</v>
      </c>
      <c r="E682" t="s">
        <v>1094</v>
      </c>
      <c r="F682" t="s">
        <v>14</v>
      </c>
    </row>
    <row r="683" spans="1:6" x14ac:dyDescent="0.4">
      <c r="A683" t="s">
        <v>757</v>
      </c>
      <c r="B683" t="s">
        <v>1516</v>
      </c>
      <c r="C683" t="s">
        <v>2783</v>
      </c>
      <c r="D683" t="s">
        <v>1115</v>
      </c>
      <c r="E683" t="s">
        <v>1094</v>
      </c>
      <c r="F683" t="s">
        <v>11</v>
      </c>
    </row>
    <row r="684" spans="1:6" x14ac:dyDescent="0.4">
      <c r="A684" t="s">
        <v>769</v>
      </c>
      <c r="B684" t="s">
        <v>1517</v>
      </c>
      <c r="C684" t="s">
        <v>2784</v>
      </c>
      <c r="D684" t="s">
        <v>1115</v>
      </c>
      <c r="E684" t="s">
        <v>1094</v>
      </c>
      <c r="F684" t="s">
        <v>393</v>
      </c>
    </row>
    <row r="685" spans="1:6" x14ac:dyDescent="0.4">
      <c r="A685" t="s">
        <v>643</v>
      </c>
      <c r="B685" t="s">
        <v>2785</v>
      </c>
      <c r="C685" t="s">
        <v>2786</v>
      </c>
      <c r="D685" t="s">
        <v>2787</v>
      </c>
      <c r="E685" t="s">
        <v>726</v>
      </c>
      <c r="F685" t="s">
        <v>39</v>
      </c>
    </row>
    <row r="686" spans="1:6" x14ac:dyDescent="0.4">
      <c r="A686" t="s">
        <v>644</v>
      </c>
      <c r="B686" t="s">
        <v>736</v>
      </c>
      <c r="C686" t="s">
        <v>737</v>
      </c>
      <c r="D686" t="s">
        <v>2787</v>
      </c>
      <c r="E686" t="s">
        <v>726</v>
      </c>
      <c r="F686" t="s">
        <v>18</v>
      </c>
    </row>
    <row r="687" spans="1:6" x14ac:dyDescent="0.4">
      <c r="A687" t="s">
        <v>749</v>
      </c>
      <c r="B687" t="s">
        <v>1597</v>
      </c>
      <c r="C687" t="s">
        <v>2788</v>
      </c>
      <c r="D687" t="s">
        <v>2787</v>
      </c>
      <c r="E687" t="s">
        <v>726</v>
      </c>
      <c r="F687" t="s">
        <v>45</v>
      </c>
    </row>
    <row r="688" spans="1:6" x14ac:dyDescent="0.4">
      <c r="A688" t="s">
        <v>959</v>
      </c>
      <c r="B688" t="s">
        <v>728</v>
      </c>
      <c r="C688" t="s">
        <v>729</v>
      </c>
      <c r="D688" t="s">
        <v>2787</v>
      </c>
      <c r="E688" t="s">
        <v>726</v>
      </c>
      <c r="F688" t="s">
        <v>14</v>
      </c>
    </row>
    <row r="689" spans="1:6" x14ac:dyDescent="0.4">
      <c r="A689" t="s">
        <v>962</v>
      </c>
      <c r="B689" t="s">
        <v>732</v>
      </c>
      <c r="C689" t="s">
        <v>733</v>
      </c>
      <c r="D689" t="s">
        <v>2787</v>
      </c>
      <c r="E689" t="s">
        <v>726</v>
      </c>
      <c r="F689" t="s">
        <v>1</v>
      </c>
    </row>
    <row r="690" spans="1:6" x14ac:dyDescent="0.4">
      <c r="A690" t="s">
        <v>994</v>
      </c>
      <c r="B690" t="s">
        <v>1252</v>
      </c>
      <c r="C690" t="s">
        <v>998</v>
      </c>
      <c r="D690" t="s">
        <v>2787</v>
      </c>
      <c r="E690" t="s">
        <v>745</v>
      </c>
      <c r="F690" t="s">
        <v>14</v>
      </c>
    </row>
    <row r="691" spans="1:6" x14ac:dyDescent="0.4">
      <c r="A691" t="s">
        <v>2789</v>
      </c>
      <c r="B691" t="s">
        <v>2790</v>
      </c>
      <c r="C691" t="s">
        <v>2791</v>
      </c>
      <c r="D691" t="s">
        <v>2787</v>
      </c>
      <c r="E691" t="s">
        <v>745</v>
      </c>
      <c r="F691" t="s">
        <v>18</v>
      </c>
    </row>
    <row r="692" spans="1:6" x14ac:dyDescent="0.4">
      <c r="A692" t="s">
        <v>2792</v>
      </c>
      <c r="B692" t="s">
        <v>1580</v>
      </c>
      <c r="C692" t="s">
        <v>2793</v>
      </c>
      <c r="D692" t="s">
        <v>2787</v>
      </c>
      <c r="E692" t="s">
        <v>745</v>
      </c>
      <c r="F692" t="s">
        <v>18</v>
      </c>
    </row>
    <row r="693" spans="1:6" x14ac:dyDescent="0.4">
      <c r="A693" t="s">
        <v>2794</v>
      </c>
      <c r="B693" t="s">
        <v>2795</v>
      </c>
      <c r="C693" t="s">
        <v>2796</v>
      </c>
      <c r="D693" t="s">
        <v>2787</v>
      </c>
      <c r="E693" t="s">
        <v>745</v>
      </c>
      <c r="F693" t="s">
        <v>39</v>
      </c>
    </row>
    <row r="694" spans="1:6" x14ac:dyDescent="0.4">
      <c r="A694" t="s">
        <v>2797</v>
      </c>
      <c r="B694" t="s">
        <v>2798</v>
      </c>
      <c r="C694" t="s">
        <v>2799</v>
      </c>
      <c r="D694" t="s">
        <v>2787</v>
      </c>
      <c r="E694" t="s">
        <v>745</v>
      </c>
      <c r="F694" t="s">
        <v>39</v>
      </c>
    </row>
    <row r="695" spans="1:6" x14ac:dyDescent="0.4">
      <c r="A695" t="s">
        <v>2800</v>
      </c>
      <c r="B695" t="s">
        <v>1598</v>
      </c>
      <c r="C695" t="s">
        <v>2801</v>
      </c>
      <c r="D695" t="s">
        <v>2787</v>
      </c>
      <c r="E695" t="s">
        <v>745</v>
      </c>
      <c r="F695" t="s">
        <v>45</v>
      </c>
    </row>
    <row r="696" spans="1:6" x14ac:dyDescent="0.4">
      <c r="A696" t="s">
        <v>750</v>
      </c>
      <c r="B696" t="s">
        <v>752</v>
      </c>
      <c r="C696" t="s">
        <v>753</v>
      </c>
      <c r="D696" t="s">
        <v>2787</v>
      </c>
      <c r="E696" t="s">
        <v>1131</v>
      </c>
      <c r="F696" t="s">
        <v>45</v>
      </c>
    </row>
    <row r="697" spans="1:6" x14ac:dyDescent="0.4">
      <c r="A697" t="s">
        <v>759</v>
      </c>
      <c r="B697" t="s">
        <v>2802</v>
      </c>
      <c r="C697" t="s">
        <v>2803</v>
      </c>
      <c r="D697" t="s">
        <v>2787</v>
      </c>
      <c r="E697" t="s">
        <v>755</v>
      </c>
      <c r="F697" t="s">
        <v>83</v>
      </c>
    </row>
    <row r="698" spans="1:6" x14ac:dyDescent="0.4">
      <c r="A698" t="s">
        <v>995</v>
      </c>
      <c r="B698" t="s">
        <v>761</v>
      </c>
      <c r="C698" t="s">
        <v>762</v>
      </c>
      <c r="D698" t="s">
        <v>2787</v>
      </c>
      <c r="E698" t="s">
        <v>755</v>
      </c>
      <c r="F698" t="s">
        <v>5</v>
      </c>
    </row>
    <row r="699" spans="1:6" x14ac:dyDescent="0.4">
      <c r="A699" t="s">
        <v>996</v>
      </c>
      <c r="B699" t="s">
        <v>2804</v>
      </c>
      <c r="C699" t="s">
        <v>2805</v>
      </c>
      <c r="D699" t="s">
        <v>2787</v>
      </c>
      <c r="E699" t="s">
        <v>755</v>
      </c>
      <c r="F699" t="s">
        <v>14</v>
      </c>
    </row>
    <row r="700" spans="1:6" x14ac:dyDescent="0.4">
      <c r="A700" t="s">
        <v>772</v>
      </c>
      <c r="B700" t="s">
        <v>712</v>
      </c>
      <c r="C700" t="s">
        <v>713</v>
      </c>
      <c r="D700" t="s">
        <v>2787</v>
      </c>
      <c r="E700" t="s">
        <v>715</v>
      </c>
      <c r="F700" t="s">
        <v>2806</v>
      </c>
    </row>
    <row r="701" spans="1:6" x14ac:dyDescent="0.4">
      <c r="A701" t="s">
        <v>773</v>
      </c>
      <c r="B701" t="s">
        <v>717</v>
      </c>
      <c r="C701" t="s">
        <v>718</v>
      </c>
      <c r="D701" t="s">
        <v>2787</v>
      </c>
      <c r="E701" t="s">
        <v>715</v>
      </c>
      <c r="F701" t="s">
        <v>250</v>
      </c>
    </row>
    <row r="702" spans="1:6" x14ac:dyDescent="0.4">
      <c r="A702" t="s">
        <v>2807</v>
      </c>
      <c r="B702" t="s">
        <v>1553</v>
      </c>
      <c r="C702" t="s">
        <v>2808</v>
      </c>
      <c r="D702" t="s">
        <v>2787</v>
      </c>
      <c r="E702" t="s">
        <v>715</v>
      </c>
      <c r="F702" t="s">
        <v>39</v>
      </c>
    </row>
    <row r="703" spans="1:6" x14ac:dyDescent="0.4">
      <c r="A703" t="s">
        <v>2809</v>
      </c>
      <c r="B703" t="s">
        <v>1579</v>
      </c>
      <c r="C703" t="s">
        <v>2810</v>
      </c>
      <c r="D703" t="s">
        <v>2787</v>
      </c>
      <c r="E703" t="s">
        <v>715</v>
      </c>
      <c r="F703" t="s">
        <v>83</v>
      </c>
    </row>
    <row r="704" spans="1:6" x14ac:dyDescent="0.4">
      <c r="A704" t="s">
        <v>2811</v>
      </c>
      <c r="B704" t="s">
        <v>1239</v>
      </c>
      <c r="C704" t="s">
        <v>2812</v>
      </c>
      <c r="D704" t="s">
        <v>2787</v>
      </c>
      <c r="E704" t="s">
        <v>715</v>
      </c>
      <c r="F704" t="s">
        <v>14</v>
      </c>
    </row>
    <row r="705" spans="1:6" x14ac:dyDescent="0.4">
      <c r="A705" t="s">
        <v>2813</v>
      </c>
      <c r="B705" t="s">
        <v>1507</v>
      </c>
      <c r="C705" t="s">
        <v>2814</v>
      </c>
      <c r="D705" t="s">
        <v>2787</v>
      </c>
      <c r="E705" t="s">
        <v>715</v>
      </c>
      <c r="F705" t="s">
        <v>5</v>
      </c>
    </row>
    <row r="706" spans="1:6" x14ac:dyDescent="0.4">
      <c r="A706" t="s">
        <v>2815</v>
      </c>
      <c r="B706" t="s">
        <v>1261</v>
      </c>
      <c r="C706" t="s">
        <v>2816</v>
      </c>
      <c r="D706" t="s">
        <v>2787</v>
      </c>
      <c r="E706" t="s">
        <v>715</v>
      </c>
      <c r="F706" t="s">
        <v>1</v>
      </c>
    </row>
    <row r="707" spans="1:6" x14ac:dyDescent="0.4">
      <c r="A707" t="s">
        <v>760</v>
      </c>
      <c r="B707" t="s">
        <v>1464</v>
      </c>
      <c r="C707" t="s">
        <v>2817</v>
      </c>
      <c r="D707" t="s">
        <v>1122</v>
      </c>
      <c r="E707" t="s">
        <v>764</v>
      </c>
      <c r="F707" t="s">
        <v>83</v>
      </c>
    </row>
    <row r="708" spans="1:6" x14ac:dyDescent="0.4">
      <c r="A708" t="s">
        <v>763</v>
      </c>
      <c r="B708" t="s">
        <v>2818</v>
      </c>
      <c r="C708" t="s">
        <v>2819</v>
      </c>
      <c r="D708" t="s">
        <v>1122</v>
      </c>
      <c r="E708" t="s">
        <v>764</v>
      </c>
      <c r="F708" t="s">
        <v>83</v>
      </c>
    </row>
    <row r="709" spans="1:6" x14ac:dyDescent="0.4">
      <c r="A709" t="s">
        <v>765</v>
      </c>
      <c r="B709" t="s">
        <v>2820</v>
      </c>
      <c r="C709" t="s">
        <v>2821</v>
      </c>
      <c r="D709" t="s">
        <v>1122</v>
      </c>
      <c r="E709" t="s">
        <v>764</v>
      </c>
      <c r="F709" t="s">
        <v>45</v>
      </c>
    </row>
    <row r="710" spans="1:6" x14ac:dyDescent="0.4">
      <c r="A710" t="s">
        <v>788</v>
      </c>
      <c r="B710" t="s">
        <v>1480</v>
      </c>
      <c r="C710" t="s">
        <v>2822</v>
      </c>
      <c r="D710" t="s">
        <v>1122</v>
      </c>
      <c r="E710" t="s">
        <v>764</v>
      </c>
      <c r="F710" t="s">
        <v>45</v>
      </c>
    </row>
    <row r="711" spans="1:6" x14ac:dyDescent="0.4">
      <c r="A711" t="s">
        <v>790</v>
      </c>
      <c r="B711" t="s">
        <v>1490</v>
      </c>
      <c r="C711" t="s">
        <v>2823</v>
      </c>
      <c r="D711" t="s">
        <v>1122</v>
      </c>
      <c r="E711" t="s">
        <v>764</v>
      </c>
      <c r="F711" t="s">
        <v>45</v>
      </c>
    </row>
    <row r="712" spans="1:6" x14ac:dyDescent="0.4">
      <c r="A712" t="s">
        <v>791</v>
      </c>
      <c r="B712" t="s">
        <v>2824</v>
      </c>
      <c r="C712" t="s">
        <v>2825</v>
      </c>
      <c r="D712" t="s">
        <v>1122</v>
      </c>
      <c r="E712" t="s">
        <v>764</v>
      </c>
      <c r="F712" t="s">
        <v>45</v>
      </c>
    </row>
    <row r="713" spans="1:6" x14ac:dyDescent="0.4">
      <c r="A713" t="s">
        <v>792</v>
      </c>
      <c r="B713" t="s">
        <v>1483</v>
      </c>
      <c r="C713" t="s">
        <v>2826</v>
      </c>
      <c r="D713" t="s">
        <v>1122</v>
      </c>
      <c r="E713" t="s">
        <v>764</v>
      </c>
      <c r="F713" t="s">
        <v>45</v>
      </c>
    </row>
    <row r="714" spans="1:6" x14ac:dyDescent="0.4">
      <c r="A714" t="s">
        <v>1023</v>
      </c>
      <c r="B714" t="s">
        <v>1481</v>
      </c>
      <c r="C714" t="s">
        <v>2827</v>
      </c>
      <c r="D714" t="s">
        <v>1122</v>
      </c>
      <c r="E714" t="s">
        <v>764</v>
      </c>
      <c r="F714" t="s">
        <v>14</v>
      </c>
    </row>
    <row r="715" spans="1:6" x14ac:dyDescent="0.4">
      <c r="A715" t="s">
        <v>1044</v>
      </c>
      <c r="B715" t="s">
        <v>1509</v>
      </c>
      <c r="C715" t="s">
        <v>2828</v>
      </c>
      <c r="D715" t="s">
        <v>1122</v>
      </c>
      <c r="E715" t="s">
        <v>764</v>
      </c>
      <c r="F715" t="s">
        <v>5</v>
      </c>
    </row>
    <row r="716" spans="1:6" x14ac:dyDescent="0.4">
      <c r="A716" t="s">
        <v>796</v>
      </c>
      <c r="B716" t="s">
        <v>767</v>
      </c>
      <c r="C716" t="s">
        <v>768</v>
      </c>
      <c r="D716" t="s">
        <v>1122</v>
      </c>
      <c r="E716" t="s">
        <v>764</v>
      </c>
      <c r="F716" t="s">
        <v>250</v>
      </c>
    </row>
    <row r="717" spans="1:6" x14ac:dyDescent="0.4">
      <c r="A717" t="s">
        <v>817</v>
      </c>
      <c r="B717" t="s">
        <v>1520</v>
      </c>
      <c r="C717" t="s">
        <v>2829</v>
      </c>
      <c r="D717" t="s">
        <v>1122</v>
      </c>
      <c r="E717" t="s">
        <v>764</v>
      </c>
      <c r="F717" t="s">
        <v>758</v>
      </c>
    </row>
    <row r="718" spans="1:6" x14ac:dyDescent="0.4">
      <c r="A718" t="s">
        <v>819</v>
      </c>
      <c r="B718" t="s">
        <v>770</v>
      </c>
      <c r="C718" t="s">
        <v>771</v>
      </c>
      <c r="D718" t="s">
        <v>1122</v>
      </c>
      <c r="E718" t="s">
        <v>764</v>
      </c>
      <c r="F718" t="s">
        <v>2830</v>
      </c>
    </row>
    <row r="719" spans="1:6" x14ac:dyDescent="0.4">
      <c r="A719" t="s">
        <v>2831</v>
      </c>
      <c r="B719" t="s">
        <v>1526</v>
      </c>
      <c r="C719" t="s">
        <v>2832</v>
      </c>
      <c r="D719" t="s">
        <v>2833</v>
      </c>
      <c r="E719" t="s">
        <v>803</v>
      </c>
      <c r="F719" t="s">
        <v>68</v>
      </c>
    </row>
    <row r="720" spans="1:6" x14ac:dyDescent="0.4">
      <c r="A720" t="s">
        <v>2834</v>
      </c>
      <c r="B720" t="s">
        <v>2835</v>
      </c>
      <c r="C720" t="s">
        <v>2836</v>
      </c>
      <c r="D720" t="s">
        <v>2833</v>
      </c>
      <c r="E720" t="s">
        <v>803</v>
      </c>
      <c r="F720" t="s">
        <v>83</v>
      </c>
    </row>
    <row r="721" spans="1:6" x14ac:dyDescent="0.4">
      <c r="A721" t="s">
        <v>2837</v>
      </c>
      <c r="B721" t="s">
        <v>1424</v>
      </c>
      <c r="C721" t="s">
        <v>2838</v>
      </c>
      <c r="D721" t="s">
        <v>2833</v>
      </c>
      <c r="E721" t="s">
        <v>803</v>
      </c>
      <c r="F721" t="s">
        <v>45</v>
      </c>
    </row>
    <row r="722" spans="1:6" x14ac:dyDescent="0.4">
      <c r="A722" t="s">
        <v>2839</v>
      </c>
      <c r="B722" t="s">
        <v>1422</v>
      </c>
      <c r="C722" t="s">
        <v>2840</v>
      </c>
      <c r="D722" t="s">
        <v>2833</v>
      </c>
      <c r="E722" t="s">
        <v>803</v>
      </c>
      <c r="F722" t="s">
        <v>45</v>
      </c>
    </row>
    <row r="723" spans="1:6" x14ac:dyDescent="0.4">
      <c r="A723" t="s">
        <v>2841</v>
      </c>
      <c r="B723" t="s">
        <v>1423</v>
      </c>
      <c r="C723" t="s">
        <v>2842</v>
      </c>
      <c r="D723" t="s">
        <v>2833</v>
      </c>
      <c r="E723" t="s">
        <v>803</v>
      </c>
      <c r="F723" t="s">
        <v>45</v>
      </c>
    </row>
    <row r="724" spans="1:6" x14ac:dyDescent="0.4">
      <c r="A724" t="s">
        <v>2843</v>
      </c>
      <c r="B724" t="s">
        <v>1232</v>
      </c>
      <c r="C724" t="s">
        <v>2844</v>
      </c>
      <c r="D724" t="s">
        <v>2833</v>
      </c>
      <c r="E724" t="s">
        <v>803</v>
      </c>
      <c r="F724" t="s">
        <v>14</v>
      </c>
    </row>
    <row r="725" spans="1:6" x14ac:dyDescent="0.4">
      <c r="A725" t="s">
        <v>2845</v>
      </c>
      <c r="B725" t="s">
        <v>809</v>
      </c>
      <c r="C725" t="s">
        <v>810</v>
      </c>
      <c r="D725" t="s">
        <v>2833</v>
      </c>
      <c r="E725" t="s">
        <v>803</v>
      </c>
      <c r="F725" t="s">
        <v>1</v>
      </c>
    </row>
    <row r="726" spans="1:6" x14ac:dyDescent="0.4">
      <c r="A726" t="s">
        <v>2846</v>
      </c>
      <c r="B726" t="s">
        <v>804</v>
      </c>
      <c r="C726" t="s">
        <v>805</v>
      </c>
      <c r="D726" t="s">
        <v>2833</v>
      </c>
      <c r="E726" t="s">
        <v>803</v>
      </c>
      <c r="F726" t="s">
        <v>1</v>
      </c>
    </row>
    <row r="727" spans="1:6" x14ac:dyDescent="0.4">
      <c r="A727" t="s">
        <v>2847</v>
      </c>
      <c r="B727" t="s">
        <v>1264</v>
      </c>
      <c r="C727" t="s">
        <v>2848</v>
      </c>
      <c r="D727" t="s">
        <v>2833</v>
      </c>
      <c r="E727" t="s">
        <v>803</v>
      </c>
      <c r="F727" t="s">
        <v>11</v>
      </c>
    </row>
    <row r="728" spans="1:6" x14ac:dyDescent="0.4">
      <c r="A728" t="s">
        <v>793</v>
      </c>
      <c r="B728" t="s">
        <v>778</v>
      </c>
      <c r="C728" t="s">
        <v>779</v>
      </c>
      <c r="D728" t="s">
        <v>2833</v>
      </c>
      <c r="E728" t="s">
        <v>775</v>
      </c>
      <c r="F728" t="s">
        <v>45</v>
      </c>
    </row>
    <row r="729" spans="1:6" x14ac:dyDescent="0.4">
      <c r="A729" t="s">
        <v>794</v>
      </c>
      <c r="B729" t="s">
        <v>1581</v>
      </c>
      <c r="C729" t="s">
        <v>2849</v>
      </c>
      <c r="D729" t="s">
        <v>2833</v>
      </c>
      <c r="E729" t="s">
        <v>775</v>
      </c>
      <c r="F729" t="s">
        <v>83</v>
      </c>
    </row>
    <row r="730" spans="1:6" x14ac:dyDescent="0.4">
      <c r="A730" t="s">
        <v>795</v>
      </c>
      <c r="B730" t="s">
        <v>2850</v>
      </c>
      <c r="C730" t="s">
        <v>2851</v>
      </c>
      <c r="D730" t="s">
        <v>2833</v>
      </c>
      <c r="E730" t="s">
        <v>775</v>
      </c>
      <c r="F730" t="s">
        <v>83</v>
      </c>
    </row>
    <row r="731" spans="1:6" x14ac:dyDescent="0.4">
      <c r="A731" t="s">
        <v>1048</v>
      </c>
      <c r="B731" t="s">
        <v>1607</v>
      </c>
      <c r="C731" t="s">
        <v>2852</v>
      </c>
      <c r="D731" t="s">
        <v>2833</v>
      </c>
      <c r="E731" t="s">
        <v>775</v>
      </c>
      <c r="F731" t="s">
        <v>1</v>
      </c>
    </row>
    <row r="732" spans="1:6" x14ac:dyDescent="0.4">
      <c r="A732" t="s">
        <v>1278</v>
      </c>
      <c r="B732" t="s">
        <v>1608</v>
      </c>
      <c r="C732" t="s">
        <v>2853</v>
      </c>
      <c r="D732" t="s">
        <v>2833</v>
      </c>
      <c r="E732" t="s">
        <v>775</v>
      </c>
      <c r="F732" t="s">
        <v>5</v>
      </c>
    </row>
    <row r="733" spans="1:6" x14ac:dyDescent="0.4">
      <c r="A733" t="s">
        <v>1279</v>
      </c>
      <c r="B733" t="s">
        <v>783</v>
      </c>
      <c r="C733" t="s">
        <v>784</v>
      </c>
      <c r="D733" t="s">
        <v>2833</v>
      </c>
      <c r="E733" t="s">
        <v>775</v>
      </c>
      <c r="F733" t="s">
        <v>14</v>
      </c>
    </row>
    <row r="734" spans="1:6" x14ac:dyDescent="0.4">
      <c r="A734" t="s">
        <v>820</v>
      </c>
      <c r="B734" t="s">
        <v>1606</v>
      </c>
      <c r="C734" t="s">
        <v>2854</v>
      </c>
      <c r="D734" t="s">
        <v>2833</v>
      </c>
      <c r="E734" t="s">
        <v>775</v>
      </c>
      <c r="F734" t="s">
        <v>250</v>
      </c>
    </row>
    <row r="735" spans="1:6" x14ac:dyDescent="0.4">
      <c r="A735" t="s">
        <v>2855</v>
      </c>
      <c r="B735" t="s">
        <v>2856</v>
      </c>
      <c r="C735" t="s">
        <v>2857</v>
      </c>
      <c r="D735" t="s">
        <v>2833</v>
      </c>
      <c r="E735" t="s">
        <v>775</v>
      </c>
      <c r="F735" t="s">
        <v>136</v>
      </c>
    </row>
    <row r="736" spans="1:6" x14ac:dyDescent="0.4">
      <c r="A736" t="s">
        <v>2858</v>
      </c>
      <c r="B736" t="s">
        <v>2859</v>
      </c>
      <c r="C736" t="s">
        <v>2860</v>
      </c>
      <c r="D736" t="s">
        <v>2833</v>
      </c>
      <c r="E736" t="s">
        <v>775</v>
      </c>
      <c r="F736" t="s">
        <v>18</v>
      </c>
    </row>
    <row r="737" spans="1:6" x14ac:dyDescent="0.4">
      <c r="A737" t="s">
        <v>2861</v>
      </c>
      <c r="B737" t="s">
        <v>2862</v>
      </c>
      <c r="C737" t="s">
        <v>2863</v>
      </c>
      <c r="D737" t="s">
        <v>2833</v>
      </c>
      <c r="E737" t="s">
        <v>775</v>
      </c>
      <c r="F737" t="s">
        <v>18</v>
      </c>
    </row>
    <row r="738" spans="1:6" x14ac:dyDescent="0.4">
      <c r="A738" t="s">
        <v>2864</v>
      </c>
      <c r="B738" t="s">
        <v>2865</v>
      </c>
      <c r="C738" t="s">
        <v>2866</v>
      </c>
      <c r="D738" t="s">
        <v>2833</v>
      </c>
      <c r="E738" t="s">
        <v>775</v>
      </c>
      <c r="F738" t="s">
        <v>39</v>
      </c>
    </row>
    <row r="739" spans="1:6" x14ac:dyDescent="0.4">
      <c r="A739" t="s">
        <v>2867</v>
      </c>
      <c r="B739" t="s">
        <v>2868</v>
      </c>
      <c r="C739" t="s">
        <v>2869</v>
      </c>
      <c r="D739" t="s">
        <v>2833</v>
      </c>
      <c r="E739" t="s">
        <v>775</v>
      </c>
      <c r="F739" t="s">
        <v>39</v>
      </c>
    </row>
    <row r="740" spans="1:6" x14ac:dyDescent="0.4">
      <c r="A740" t="s">
        <v>2870</v>
      </c>
      <c r="B740" t="s">
        <v>1426</v>
      </c>
      <c r="C740" t="s">
        <v>2871</v>
      </c>
      <c r="D740" t="s">
        <v>1367</v>
      </c>
      <c r="E740" t="s">
        <v>1095</v>
      </c>
      <c r="F740" t="s">
        <v>14</v>
      </c>
    </row>
    <row r="741" spans="1:6" x14ac:dyDescent="0.4">
      <c r="A741" t="s">
        <v>2872</v>
      </c>
      <c r="B741" t="s">
        <v>825</v>
      </c>
      <c r="C741" t="s">
        <v>826</v>
      </c>
      <c r="D741" t="s">
        <v>1367</v>
      </c>
      <c r="E741" t="s">
        <v>823</v>
      </c>
      <c r="F741" t="s">
        <v>250</v>
      </c>
    </row>
    <row r="742" spans="1:6" x14ac:dyDescent="0.4">
      <c r="A742" t="s">
        <v>654</v>
      </c>
      <c r="B742" t="s">
        <v>1441</v>
      </c>
      <c r="C742" t="s">
        <v>2873</v>
      </c>
      <c r="D742" t="s">
        <v>1372</v>
      </c>
      <c r="E742" t="s">
        <v>1205</v>
      </c>
      <c r="F742" t="s">
        <v>39</v>
      </c>
    </row>
    <row r="743" spans="1:6" x14ac:dyDescent="0.4">
      <c r="A743" t="s">
        <v>665</v>
      </c>
      <c r="B743" t="s">
        <v>2874</v>
      </c>
      <c r="C743" t="s">
        <v>2875</v>
      </c>
      <c r="D743" t="s">
        <v>1372</v>
      </c>
      <c r="E743" t="s">
        <v>1205</v>
      </c>
      <c r="F743" t="s">
        <v>39</v>
      </c>
    </row>
    <row r="744" spans="1:6" x14ac:dyDescent="0.4">
      <c r="A744" t="s">
        <v>800</v>
      </c>
      <c r="B744" t="s">
        <v>1462</v>
      </c>
      <c r="C744" t="s">
        <v>2876</v>
      </c>
      <c r="D744" t="s">
        <v>1372</v>
      </c>
      <c r="E744" t="s">
        <v>1205</v>
      </c>
      <c r="F744" t="s">
        <v>83</v>
      </c>
    </row>
    <row r="745" spans="1:6" x14ac:dyDescent="0.4">
      <c r="A745" t="s">
        <v>801</v>
      </c>
      <c r="B745" t="s">
        <v>1204</v>
      </c>
      <c r="C745" t="s">
        <v>2877</v>
      </c>
      <c r="D745" t="s">
        <v>1372</v>
      </c>
      <c r="E745" t="s">
        <v>1205</v>
      </c>
      <c r="F745" t="s">
        <v>83</v>
      </c>
    </row>
    <row r="746" spans="1:6" x14ac:dyDescent="0.4">
      <c r="A746" t="s">
        <v>802</v>
      </c>
      <c r="B746" t="s">
        <v>1216</v>
      </c>
      <c r="C746" t="s">
        <v>2878</v>
      </c>
      <c r="D746" t="s">
        <v>1372</v>
      </c>
      <c r="E746" t="s">
        <v>833</v>
      </c>
      <c r="F746" t="s">
        <v>45</v>
      </c>
    </row>
    <row r="747" spans="1:6" x14ac:dyDescent="0.4">
      <c r="A747" t="s">
        <v>808</v>
      </c>
      <c r="B747" t="s">
        <v>1599</v>
      </c>
      <c r="C747" t="s">
        <v>2879</v>
      </c>
      <c r="D747" t="s">
        <v>1372</v>
      </c>
      <c r="E747" t="s">
        <v>833</v>
      </c>
      <c r="F747" t="s">
        <v>45</v>
      </c>
    </row>
    <row r="748" spans="1:6" x14ac:dyDescent="0.4">
      <c r="A748" t="s">
        <v>811</v>
      </c>
      <c r="B748" t="s">
        <v>1107</v>
      </c>
      <c r="C748" t="s">
        <v>834</v>
      </c>
      <c r="D748" t="s">
        <v>1372</v>
      </c>
      <c r="E748" t="s">
        <v>833</v>
      </c>
      <c r="F748" t="s">
        <v>83</v>
      </c>
    </row>
    <row r="749" spans="1:6" x14ac:dyDescent="0.4">
      <c r="A749" t="s">
        <v>821</v>
      </c>
      <c r="B749" t="s">
        <v>1106</v>
      </c>
      <c r="C749" t="s">
        <v>836</v>
      </c>
      <c r="D749" t="s">
        <v>1372</v>
      </c>
      <c r="E749" t="s">
        <v>833</v>
      </c>
      <c r="F749" t="s">
        <v>250</v>
      </c>
    </row>
    <row r="750" spans="1:6" x14ac:dyDescent="0.4">
      <c r="A750" t="s">
        <v>2880</v>
      </c>
      <c r="B750" t="s">
        <v>2881</v>
      </c>
      <c r="C750" t="s">
        <v>2882</v>
      </c>
      <c r="D750" t="s">
        <v>1372</v>
      </c>
      <c r="E750" t="s">
        <v>1205</v>
      </c>
      <c r="F750" t="s">
        <v>68</v>
      </c>
    </row>
    <row r="751" spans="1:6" x14ac:dyDescent="0.4">
      <c r="A751" t="s">
        <v>2883</v>
      </c>
      <c r="B751" t="s">
        <v>2884</v>
      </c>
      <c r="C751" t="s">
        <v>2885</v>
      </c>
      <c r="D751" t="s">
        <v>1372</v>
      </c>
      <c r="E751" t="s">
        <v>833</v>
      </c>
      <c r="F751" t="s">
        <v>68</v>
      </c>
    </row>
    <row r="752" spans="1:6" x14ac:dyDescent="0.4">
      <c r="A752" t="s">
        <v>2886</v>
      </c>
      <c r="B752" t="s">
        <v>2887</v>
      </c>
      <c r="C752" t="s">
        <v>2888</v>
      </c>
      <c r="D752" t="s">
        <v>1372</v>
      </c>
      <c r="E752" t="s">
        <v>833</v>
      </c>
      <c r="F752" t="s">
        <v>18</v>
      </c>
    </row>
    <row r="753" spans="1:6" x14ac:dyDescent="0.4">
      <c r="A753" t="s">
        <v>666</v>
      </c>
      <c r="B753" t="s">
        <v>1347</v>
      </c>
      <c r="C753" t="s">
        <v>2889</v>
      </c>
      <c r="D753" t="s">
        <v>1353</v>
      </c>
      <c r="E753" t="s">
        <v>1259</v>
      </c>
      <c r="F753" t="s">
        <v>39</v>
      </c>
    </row>
    <row r="754" spans="1:6" x14ac:dyDescent="0.4">
      <c r="A754" t="s">
        <v>677</v>
      </c>
      <c r="B754" t="s">
        <v>1442</v>
      </c>
      <c r="C754" t="s">
        <v>2890</v>
      </c>
      <c r="D754" t="s">
        <v>1353</v>
      </c>
      <c r="E754" t="s">
        <v>1259</v>
      </c>
      <c r="F754" t="s">
        <v>39</v>
      </c>
    </row>
    <row r="755" spans="1:6" x14ac:dyDescent="0.4">
      <c r="A755" t="s">
        <v>678</v>
      </c>
      <c r="B755" t="s">
        <v>1411</v>
      </c>
      <c r="C755" t="s">
        <v>2891</v>
      </c>
      <c r="D755" t="s">
        <v>1353</v>
      </c>
      <c r="E755" t="s">
        <v>1259</v>
      </c>
      <c r="F755" t="s">
        <v>18</v>
      </c>
    </row>
    <row r="756" spans="1:6" x14ac:dyDescent="0.4">
      <c r="A756" t="s">
        <v>812</v>
      </c>
      <c r="B756" t="s">
        <v>1454</v>
      </c>
      <c r="C756" t="s">
        <v>2892</v>
      </c>
      <c r="D756" t="s">
        <v>1353</v>
      </c>
      <c r="E756" t="s">
        <v>1259</v>
      </c>
      <c r="F756" t="s">
        <v>83</v>
      </c>
    </row>
    <row r="757" spans="1:6" x14ac:dyDescent="0.4">
      <c r="A757" t="s">
        <v>822</v>
      </c>
      <c r="B757" t="s">
        <v>2893</v>
      </c>
      <c r="C757" t="s">
        <v>2894</v>
      </c>
      <c r="D757" t="s">
        <v>1353</v>
      </c>
      <c r="E757" t="s">
        <v>2895</v>
      </c>
      <c r="F757" t="s">
        <v>83</v>
      </c>
    </row>
    <row r="758" spans="1:6" x14ac:dyDescent="0.4">
      <c r="A758" t="s">
        <v>827</v>
      </c>
      <c r="B758" t="s">
        <v>2896</v>
      </c>
      <c r="C758" t="s">
        <v>2897</v>
      </c>
      <c r="D758" t="s">
        <v>1353</v>
      </c>
      <c r="E758" t="s">
        <v>2895</v>
      </c>
      <c r="F758" t="s">
        <v>45</v>
      </c>
    </row>
    <row r="759" spans="1:6" x14ac:dyDescent="0.4">
      <c r="A759" t="s">
        <v>837</v>
      </c>
      <c r="B759" t="s">
        <v>2898</v>
      </c>
      <c r="C759" t="s">
        <v>2899</v>
      </c>
      <c r="D759" t="s">
        <v>1353</v>
      </c>
      <c r="E759" t="s">
        <v>2895</v>
      </c>
      <c r="F759" t="s">
        <v>45</v>
      </c>
    </row>
    <row r="760" spans="1:6" x14ac:dyDescent="0.4">
      <c r="A760" t="s">
        <v>843</v>
      </c>
      <c r="B760" t="s">
        <v>2900</v>
      </c>
      <c r="C760" t="s">
        <v>2901</v>
      </c>
      <c r="D760" t="s">
        <v>1353</v>
      </c>
      <c r="E760" t="s">
        <v>2895</v>
      </c>
      <c r="F760" t="s">
        <v>45</v>
      </c>
    </row>
    <row r="761" spans="1:6" x14ac:dyDescent="0.4">
      <c r="A761" t="s">
        <v>1280</v>
      </c>
      <c r="B761" t="s">
        <v>2902</v>
      </c>
      <c r="C761" t="s">
        <v>2903</v>
      </c>
      <c r="D761" t="s">
        <v>1353</v>
      </c>
      <c r="E761" t="s">
        <v>2895</v>
      </c>
      <c r="F761" t="s">
        <v>14</v>
      </c>
    </row>
    <row r="762" spans="1:6" x14ac:dyDescent="0.4">
      <c r="A762" t="s">
        <v>1281</v>
      </c>
      <c r="B762" t="s">
        <v>2904</v>
      </c>
      <c r="C762" t="s">
        <v>2905</v>
      </c>
      <c r="D762" t="s">
        <v>1353</v>
      </c>
      <c r="E762" t="s">
        <v>2895</v>
      </c>
      <c r="F762" t="s">
        <v>5</v>
      </c>
    </row>
    <row r="763" spans="1:6" x14ac:dyDescent="0.4">
      <c r="A763" t="s">
        <v>828</v>
      </c>
      <c r="B763" t="s">
        <v>2906</v>
      </c>
      <c r="C763" t="s">
        <v>2907</v>
      </c>
      <c r="D763" t="s">
        <v>1353</v>
      </c>
      <c r="E763" t="s">
        <v>2895</v>
      </c>
      <c r="F763" t="s">
        <v>250</v>
      </c>
    </row>
    <row r="764" spans="1:6" x14ac:dyDescent="0.4">
      <c r="A764" t="s">
        <v>684</v>
      </c>
      <c r="B764" t="s">
        <v>2908</v>
      </c>
      <c r="C764" t="s">
        <v>2909</v>
      </c>
      <c r="D764" t="s">
        <v>1127</v>
      </c>
      <c r="E764" t="s">
        <v>838</v>
      </c>
      <c r="F764" t="s">
        <v>39</v>
      </c>
    </row>
    <row r="765" spans="1:6" x14ac:dyDescent="0.4">
      <c r="A765" t="s">
        <v>846</v>
      </c>
      <c r="B765" t="s">
        <v>2910</v>
      </c>
      <c r="C765" t="s">
        <v>2911</v>
      </c>
      <c r="D765" t="s">
        <v>1127</v>
      </c>
      <c r="E765" t="s">
        <v>838</v>
      </c>
      <c r="F765" t="s">
        <v>83</v>
      </c>
    </row>
    <row r="766" spans="1:6" x14ac:dyDescent="0.4">
      <c r="A766" t="s">
        <v>857</v>
      </c>
      <c r="B766" t="s">
        <v>2912</v>
      </c>
      <c r="C766" t="s">
        <v>2913</v>
      </c>
      <c r="D766" t="s">
        <v>1127</v>
      </c>
      <c r="E766" t="s">
        <v>838</v>
      </c>
      <c r="F766" t="s">
        <v>83</v>
      </c>
    </row>
    <row r="767" spans="1:6" x14ac:dyDescent="0.4">
      <c r="A767" t="s">
        <v>858</v>
      </c>
      <c r="B767" t="s">
        <v>2914</v>
      </c>
      <c r="C767" t="s">
        <v>2915</v>
      </c>
      <c r="D767" t="s">
        <v>1127</v>
      </c>
      <c r="E767" t="s">
        <v>838</v>
      </c>
      <c r="F767" t="s">
        <v>45</v>
      </c>
    </row>
    <row r="768" spans="1:6" x14ac:dyDescent="0.4">
      <c r="A768" t="s">
        <v>870</v>
      </c>
      <c r="B768" t="s">
        <v>2916</v>
      </c>
      <c r="C768" t="s">
        <v>2917</v>
      </c>
      <c r="D768" t="s">
        <v>1127</v>
      </c>
      <c r="E768" t="s">
        <v>838</v>
      </c>
      <c r="F768" t="s">
        <v>45</v>
      </c>
    </row>
    <row r="769" spans="1:6" x14ac:dyDescent="0.4">
      <c r="A769" t="s">
        <v>871</v>
      </c>
      <c r="B769" t="s">
        <v>2918</v>
      </c>
      <c r="C769" t="s">
        <v>2919</v>
      </c>
      <c r="D769" t="s">
        <v>1127</v>
      </c>
      <c r="E769" t="s">
        <v>838</v>
      </c>
      <c r="F769" t="s">
        <v>45</v>
      </c>
    </row>
    <row r="770" spans="1:6" x14ac:dyDescent="0.4">
      <c r="A770" t="s">
        <v>872</v>
      </c>
      <c r="B770" t="s">
        <v>2920</v>
      </c>
      <c r="C770" t="s">
        <v>2921</v>
      </c>
      <c r="D770" t="s">
        <v>1127</v>
      </c>
      <c r="E770" t="s">
        <v>838</v>
      </c>
      <c r="F770" t="s">
        <v>45</v>
      </c>
    </row>
    <row r="771" spans="1:6" x14ac:dyDescent="0.4">
      <c r="A771" t="s">
        <v>1282</v>
      </c>
      <c r="B771" t="s">
        <v>2922</v>
      </c>
      <c r="C771" t="s">
        <v>2923</v>
      </c>
      <c r="D771" t="s">
        <v>1127</v>
      </c>
      <c r="E771" t="s">
        <v>838</v>
      </c>
      <c r="F771" t="s">
        <v>5</v>
      </c>
    </row>
    <row r="772" spans="1:6" x14ac:dyDescent="0.4">
      <c r="A772" t="s">
        <v>1283</v>
      </c>
      <c r="B772" t="s">
        <v>844</v>
      </c>
      <c r="C772" t="s">
        <v>845</v>
      </c>
      <c r="D772" t="s">
        <v>1127</v>
      </c>
      <c r="E772" t="s">
        <v>838</v>
      </c>
      <c r="F772" t="s">
        <v>5</v>
      </c>
    </row>
    <row r="773" spans="1:6" x14ac:dyDescent="0.4">
      <c r="A773" t="s">
        <v>1286</v>
      </c>
      <c r="B773" t="s">
        <v>2924</v>
      </c>
      <c r="C773" t="s">
        <v>2925</v>
      </c>
      <c r="D773" t="s">
        <v>1127</v>
      </c>
      <c r="E773" t="s">
        <v>2926</v>
      </c>
      <c r="F773" t="s">
        <v>14</v>
      </c>
    </row>
    <row r="774" spans="1:6" x14ac:dyDescent="0.4">
      <c r="A774" t="s">
        <v>1287</v>
      </c>
      <c r="B774" t="s">
        <v>2927</v>
      </c>
      <c r="C774" t="s">
        <v>2928</v>
      </c>
      <c r="D774" t="s">
        <v>1127</v>
      </c>
      <c r="E774" t="s">
        <v>2926</v>
      </c>
      <c r="F774" t="s">
        <v>14</v>
      </c>
    </row>
    <row r="775" spans="1:6" x14ac:dyDescent="0.4">
      <c r="A775" t="s">
        <v>829</v>
      </c>
      <c r="B775" t="s">
        <v>841</v>
      </c>
      <c r="C775" t="s">
        <v>842</v>
      </c>
      <c r="D775" t="s">
        <v>1127</v>
      </c>
      <c r="E775" t="s">
        <v>838</v>
      </c>
      <c r="F775" t="s">
        <v>518</v>
      </c>
    </row>
    <row r="776" spans="1:6" x14ac:dyDescent="0.4">
      <c r="A776" t="s">
        <v>2929</v>
      </c>
      <c r="B776" t="s">
        <v>2930</v>
      </c>
      <c r="C776" t="s">
        <v>2931</v>
      </c>
      <c r="D776" t="s">
        <v>1127</v>
      </c>
      <c r="E776" t="s">
        <v>838</v>
      </c>
      <c r="F776" t="s">
        <v>136</v>
      </c>
    </row>
    <row r="777" spans="1:6" x14ac:dyDescent="0.4">
      <c r="A777" t="s">
        <v>2932</v>
      </c>
      <c r="B777" t="s">
        <v>2933</v>
      </c>
      <c r="C777" t="s">
        <v>2934</v>
      </c>
      <c r="D777" t="s">
        <v>1127</v>
      </c>
      <c r="E777" t="s">
        <v>838</v>
      </c>
      <c r="F777" t="s">
        <v>39</v>
      </c>
    </row>
    <row r="778" spans="1:6" x14ac:dyDescent="0.4">
      <c r="A778" t="s">
        <v>2935</v>
      </c>
      <c r="B778" t="s">
        <v>2936</v>
      </c>
      <c r="C778" t="s">
        <v>2937</v>
      </c>
      <c r="D778" t="s">
        <v>1127</v>
      </c>
      <c r="E778" t="s">
        <v>838</v>
      </c>
      <c r="F778" t="s">
        <v>18</v>
      </c>
    </row>
    <row r="779" spans="1:6" x14ac:dyDescent="0.4">
      <c r="A779" t="s">
        <v>2938</v>
      </c>
      <c r="B779" t="s">
        <v>2939</v>
      </c>
      <c r="C779" t="s">
        <v>2940</v>
      </c>
      <c r="D779" t="s">
        <v>1127</v>
      </c>
      <c r="E779" t="s">
        <v>2926</v>
      </c>
      <c r="F779" t="s">
        <v>83</v>
      </c>
    </row>
    <row r="780" spans="1:6" x14ac:dyDescent="0.4">
      <c r="A780" t="s">
        <v>685</v>
      </c>
      <c r="B780" t="s">
        <v>1391</v>
      </c>
      <c r="C780" t="s">
        <v>2941</v>
      </c>
      <c r="D780" t="s">
        <v>1127</v>
      </c>
      <c r="E780" t="s">
        <v>855</v>
      </c>
      <c r="F780" t="s">
        <v>39</v>
      </c>
    </row>
    <row r="781" spans="1:6" x14ac:dyDescent="0.4">
      <c r="A781" t="s">
        <v>873</v>
      </c>
      <c r="B781" t="s">
        <v>1225</v>
      </c>
      <c r="C781" t="s">
        <v>2942</v>
      </c>
      <c r="D781" t="s">
        <v>1127</v>
      </c>
      <c r="E781" t="s">
        <v>855</v>
      </c>
      <c r="F781" t="s">
        <v>83</v>
      </c>
    </row>
    <row r="782" spans="1:6" x14ac:dyDescent="0.4">
      <c r="A782" t="s">
        <v>874</v>
      </c>
      <c r="B782" t="s">
        <v>1228</v>
      </c>
      <c r="C782" t="s">
        <v>2943</v>
      </c>
      <c r="D782" t="s">
        <v>1127</v>
      </c>
      <c r="E782" t="s">
        <v>855</v>
      </c>
      <c r="F782" t="s">
        <v>45</v>
      </c>
    </row>
    <row r="783" spans="1:6" x14ac:dyDescent="0.4">
      <c r="A783" t="s">
        <v>1284</v>
      </c>
      <c r="B783" t="s">
        <v>2944</v>
      </c>
      <c r="C783" t="s">
        <v>856</v>
      </c>
      <c r="D783" t="s">
        <v>1127</v>
      </c>
      <c r="E783" t="s">
        <v>855</v>
      </c>
      <c r="F783" t="s">
        <v>14</v>
      </c>
    </row>
    <row r="784" spans="1:6" x14ac:dyDescent="0.4">
      <c r="A784" t="s">
        <v>1285</v>
      </c>
      <c r="B784" t="s">
        <v>2945</v>
      </c>
      <c r="C784" t="s">
        <v>2946</v>
      </c>
      <c r="D784" t="s">
        <v>1127</v>
      </c>
      <c r="E784" t="s">
        <v>855</v>
      </c>
      <c r="F784" t="s">
        <v>14</v>
      </c>
    </row>
    <row r="785" spans="1:6" x14ac:dyDescent="0.4">
      <c r="A785" t="s">
        <v>2947</v>
      </c>
      <c r="B785" t="s">
        <v>2948</v>
      </c>
      <c r="C785" t="s">
        <v>2949</v>
      </c>
      <c r="D785" t="s">
        <v>1127</v>
      </c>
      <c r="E785" t="s">
        <v>855</v>
      </c>
      <c r="F785" t="s">
        <v>136</v>
      </c>
    </row>
    <row r="786" spans="1:6" x14ac:dyDescent="0.4">
      <c r="A786" t="s">
        <v>1033</v>
      </c>
      <c r="B786" t="s">
        <v>2950</v>
      </c>
      <c r="C786" t="s">
        <v>2951</v>
      </c>
      <c r="D786" t="s">
        <v>1127</v>
      </c>
      <c r="E786" t="s">
        <v>1096</v>
      </c>
      <c r="F786" t="s">
        <v>136</v>
      </c>
    </row>
    <row r="787" spans="1:6" x14ac:dyDescent="0.4">
      <c r="A787" t="s">
        <v>2952</v>
      </c>
      <c r="B787" t="s">
        <v>2953</v>
      </c>
      <c r="C787" t="s">
        <v>219</v>
      </c>
      <c r="D787" t="s">
        <v>1127</v>
      </c>
      <c r="E787" t="s">
        <v>1096</v>
      </c>
      <c r="F787" t="s">
        <v>68</v>
      </c>
    </row>
    <row r="788" spans="1:6" x14ac:dyDescent="0.4">
      <c r="A788" t="s">
        <v>2954</v>
      </c>
      <c r="B788" t="s">
        <v>2955</v>
      </c>
      <c r="C788" t="s">
        <v>2956</v>
      </c>
      <c r="D788" t="s">
        <v>1127</v>
      </c>
      <c r="E788" t="s">
        <v>1096</v>
      </c>
      <c r="F788" t="s">
        <v>68</v>
      </c>
    </row>
    <row r="789" spans="1:6" x14ac:dyDescent="0.4">
      <c r="A789" t="s">
        <v>2957</v>
      </c>
      <c r="B789" t="s">
        <v>2958</v>
      </c>
      <c r="C789" t="s">
        <v>2959</v>
      </c>
      <c r="D789" t="s">
        <v>1127</v>
      </c>
      <c r="E789" t="s">
        <v>1096</v>
      </c>
      <c r="F789" t="s">
        <v>68</v>
      </c>
    </row>
    <row r="790" spans="1:6" x14ac:dyDescent="0.4">
      <c r="A790" t="s">
        <v>704</v>
      </c>
      <c r="B790" t="s">
        <v>1170</v>
      </c>
      <c r="C790" t="s">
        <v>2960</v>
      </c>
      <c r="D790" t="s">
        <v>1127</v>
      </c>
      <c r="E790" t="s">
        <v>1096</v>
      </c>
      <c r="F790" t="s">
        <v>39</v>
      </c>
    </row>
    <row r="791" spans="1:6" x14ac:dyDescent="0.4">
      <c r="A791" t="s">
        <v>727</v>
      </c>
      <c r="B791" t="s">
        <v>2961</v>
      </c>
      <c r="C791" t="s">
        <v>2962</v>
      </c>
      <c r="D791" t="s">
        <v>1127</v>
      </c>
      <c r="E791" t="s">
        <v>1096</v>
      </c>
      <c r="F791" t="s">
        <v>39</v>
      </c>
    </row>
    <row r="792" spans="1:6" x14ac:dyDescent="0.4">
      <c r="A792" t="s">
        <v>730</v>
      </c>
      <c r="B792" t="s">
        <v>1582</v>
      </c>
      <c r="C792" t="s">
        <v>2963</v>
      </c>
      <c r="D792" t="s">
        <v>1127</v>
      </c>
      <c r="E792" t="s">
        <v>1096</v>
      </c>
      <c r="F792" t="s">
        <v>18</v>
      </c>
    </row>
    <row r="793" spans="1:6" x14ac:dyDescent="0.4">
      <c r="A793" t="s">
        <v>739</v>
      </c>
      <c r="B793" t="s">
        <v>2964</v>
      </c>
      <c r="C793" t="s">
        <v>2965</v>
      </c>
      <c r="D793" t="s">
        <v>1127</v>
      </c>
      <c r="E793" t="s">
        <v>1096</v>
      </c>
      <c r="F793" t="s">
        <v>18</v>
      </c>
    </row>
    <row r="794" spans="1:6" x14ac:dyDescent="0.4">
      <c r="A794" t="s">
        <v>746</v>
      </c>
      <c r="B794" t="s">
        <v>1172</v>
      </c>
      <c r="C794" t="s">
        <v>2343</v>
      </c>
      <c r="D794" t="s">
        <v>1127</v>
      </c>
      <c r="E794" t="s">
        <v>1096</v>
      </c>
      <c r="F794" t="s">
        <v>18</v>
      </c>
    </row>
    <row r="795" spans="1:6" x14ac:dyDescent="0.4">
      <c r="A795" t="s">
        <v>933</v>
      </c>
      <c r="B795" t="s">
        <v>2966</v>
      </c>
      <c r="C795" t="s">
        <v>2967</v>
      </c>
      <c r="D795" t="s">
        <v>1127</v>
      </c>
      <c r="E795" t="s">
        <v>1096</v>
      </c>
      <c r="F795" t="s">
        <v>83</v>
      </c>
    </row>
    <row r="796" spans="1:6" x14ac:dyDescent="0.4">
      <c r="A796" t="s">
        <v>937</v>
      </c>
      <c r="B796" t="s">
        <v>2968</v>
      </c>
      <c r="C796" t="s">
        <v>2969</v>
      </c>
      <c r="D796" t="s">
        <v>1127</v>
      </c>
      <c r="E796" t="s">
        <v>1096</v>
      </c>
      <c r="F796" t="s">
        <v>83</v>
      </c>
    </row>
    <row r="797" spans="1:6" x14ac:dyDescent="0.4">
      <c r="A797" t="s">
        <v>980</v>
      </c>
      <c r="B797" t="s">
        <v>878</v>
      </c>
      <c r="C797" t="s">
        <v>879</v>
      </c>
      <c r="D797" t="s">
        <v>1127</v>
      </c>
      <c r="E797" t="s">
        <v>1096</v>
      </c>
      <c r="F797" t="s">
        <v>45</v>
      </c>
    </row>
    <row r="798" spans="1:6" x14ac:dyDescent="0.4">
      <c r="A798" t="s">
        <v>982</v>
      </c>
      <c r="B798" t="s">
        <v>882</v>
      </c>
      <c r="C798" t="s">
        <v>883</v>
      </c>
      <c r="D798" t="s">
        <v>1127</v>
      </c>
      <c r="E798" t="s">
        <v>1096</v>
      </c>
      <c r="F798" t="s">
        <v>45</v>
      </c>
    </row>
    <row r="799" spans="1:6" x14ac:dyDescent="0.4">
      <c r="A799" t="s">
        <v>983</v>
      </c>
      <c r="B799" t="s">
        <v>1472</v>
      </c>
      <c r="C799" t="s">
        <v>2970</v>
      </c>
      <c r="D799" t="s">
        <v>1127</v>
      </c>
      <c r="E799" t="s">
        <v>1096</v>
      </c>
      <c r="F799" t="s">
        <v>45</v>
      </c>
    </row>
    <row r="800" spans="1:6" x14ac:dyDescent="0.4">
      <c r="A800" t="s">
        <v>1291</v>
      </c>
      <c r="B800" t="s">
        <v>886</v>
      </c>
      <c r="C800" t="s">
        <v>887</v>
      </c>
      <c r="D800" t="s">
        <v>1127</v>
      </c>
      <c r="E800" t="s">
        <v>1096</v>
      </c>
      <c r="F800" t="s">
        <v>14</v>
      </c>
    </row>
    <row r="801" spans="1:6" x14ac:dyDescent="0.4">
      <c r="A801" t="s">
        <v>1292</v>
      </c>
      <c r="B801" t="s">
        <v>2971</v>
      </c>
      <c r="C801" t="s">
        <v>2972</v>
      </c>
      <c r="D801" t="s">
        <v>1127</v>
      </c>
      <c r="E801" t="s">
        <v>1096</v>
      </c>
      <c r="F801" t="s">
        <v>14</v>
      </c>
    </row>
    <row r="802" spans="1:6" x14ac:dyDescent="0.4">
      <c r="A802" t="s">
        <v>1293</v>
      </c>
      <c r="B802" t="s">
        <v>894</v>
      </c>
      <c r="C802" t="s">
        <v>895</v>
      </c>
      <c r="D802" t="s">
        <v>1127</v>
      </c>
      <c r="E802" t="s">
        <v>1096</v>
      </c>
      <c r="F802" t="s">
        <v>1</v>
      </c>
    </row>
    <row r="803" spans="1:6" x14ac:dyDescent="0.4">
      <c r="A803" t="s">
        <v>254</v>
      </c>
      <c r="B803" t="s">
        <v>9</v>
      </c>
      <c r="C803" t="s">
        <v>10</v>
      </c>
      <c r="D803" t="s">
        <v>1366</v>
      </c>
      <c r="E803" t="s">
        <v>13</v>
      </c>
      <c r="F803" t="s">
        <v>1997</v>
      </c>
    </row>
    <row r="804" spans="1:6" x14ac:dyDescent="0.4">
      <c r="A804" t="s">
        <v>897</v>
      </c>
      <c r="B804" t="s">
        <v>1263</v>
      </c>
      <c r="C804" t="s">
        <v>2973</v>
      </c>
      <c r="D804" t="s">
        <v>1127</v>
      </c>
      <c r="E804" t="s">
        <v>1096</v>
      </c>
      <c r="F804" t="s">
        <v>11</v>
      </c>
    </row>
    <row r="805" spans="1:6" x14ac:dyDescent="0.4">
      <c r="A805" t="s">
        <v>899</v>
      </c>
      <c r="B805" t="s">
        <v>1105</v>
      </c>
      <c r="C805" t="s">
        <v>898</v>
      </c>
      <c r="D805" t="s">
        <v>1360</v>
      </c>
      <c r="E805" t="s">
        <v>1097</v>
      </c>
      <c r="F805" t="s">
        <v>1720</v>
      </c>
    </row>
    <row r="806" spans="1:6" x14ac:dyDescent="0.4">
      <c r="A806" t="s">
        <v>2974</v>
      </c>
      <c r="B806" t="s">
        <v>2975</v>
      </c>
      <c r="C806" t="s">
        <v>2976</v>
      </c>
      <c r="D806" t="s">
        <v>1127</v>
      </c>
      <c r="E806" t="s">
        <v>1096</v>
      </c>
      <c r="F806" t="s">
        <v>39</v>
      </c>
    </row>
    <row r="807" spans="1:6" x14ac:dyDescent="0.4">
      <c r="A807" t="s">
        <v>2977</v>
      </c>
      <c r="B807" t="s">
        <v>2978</v>
      </c>
      <c r="C807" t="s">
        <v>2979</v>
      </c>
      <c r="D807" t="s">
        <v>1127</v>
      </c>
      <c r="E807" t="s">
        <v>1096</v>
      </c>
      <c r="F807" t="s">
        <v>18</v>
      </c>
    </row>
    <row r="808" spans="1:6" x14ac:dyDescent="0.4">
      <c r="A808" t="s">
        <v>2980</v>
      </c>
      <c r="B808" t="s">
        <v>2981</v>
      </c>
      <c r="C808" t="s">
        <v>2982</v>
      </c>
      <c r="D808" t="s">
        <v>1127</v>
      </c>
      <c r="E808" t="s">
        <v>1096</v>
      </c>
      <c r="F808" t="s">
        <v>18</v>
      </c>
    </row>
    <row r="809" spans="1:6" x14ac:dyDescent="0.4">
      <c r="A809" t="s">
        <v>2983</v>
      </c>
      <c r="B809" t="s">
        <v>2984</v>
      </c>
      <c r="C809" t="s">
        <v>2985</v>
      </c>
      <c r="D809" t="s">
        <v>1127</v>
      </c>
      <c r="E809" t="s">
        <v>1096</v>
      </c>
      <c r="F809" t="s">
        <v>18</v>
      </c>
    </row>
    <row r="810" spans="1:6" x14ac:dyDescent="0.4">
      <c r="A810" t="s">
        <v>2986</v>
      </c>
      <c r="B810" t="s">
        <v>2987</v>
      </c>
      <c r="C810" t="s">
        <v>2988</v>
      </c>
      <c r="D810" t="s">
        <v>1127</v>
      </c>
      <c r="E810" t="s">
        <v>1096</v>
      </c>
      <c r="F810" t="s">
        <v>18</v>
      </c>
    </row>
    <row r="811" spans="1:6" x14ac:dyDescent="0.4">
      <c r="A811" t="s">
        <v>2989</v>
      </c>
      <c r="B811" t="s">
        <v>2990</v>
      </c>
      <c r="C811" t="s">
        <v>2991</v>
      </c>
      <c r="D811" t="s">
        <v>1127</v>
      </c>
      <c r="E811" t="s">
        <v>1096</v>
      </c>
      <c r="F811" t="s">
        <v>18</v>
      </c>
    </row>
    <row r="812" spans="1:6" x14ac:dyDescent="0.4">
      <c r="A812" t="s">
        <v>2992</v>
      </c>
      <c r="B812" t="s">
        <v>2993</v>
      </c>
      <c r="C812" t="s">
        <v>2994</v>
      </c>
      <c r="D812" t="s">
        <v>1127</v>
      </c>
      <c r="E812" t="s">
        <v>1096</v>
      </c>
      <c r="F812" t="s">
        <v>83</v>
      </c>
    </row>
    <row r="813" spans="1:6" x14ac:dyDescent="0.4">
      <c r="A813" t="s">
        <v>1028</v>
      </c>
      <c r="B813" t="s">
        <v>1554</v>
      </c>
      <c r="C813" t="s">
        <v>2995</v>
      </c>
      <c r="D813" t="s">
        <v>1127</v>
      </c>
      <c r="E813" t="s">
        <v>860</v>
      </c>
      <c r="F813" t="s">
        <v>136</v>
      </c>
    </row>
    <row r="814" spans="1:6" x14ac:dyDescent="0.4">
      <c r="A814" t="s">
        <v>1029</v>
      </c>
      <c r="B814" t="s">
        <v>2996</v>
      </c>
      <c r="C814" t="s">
        <v>2997</v>
      </c>
      <c r="D814" t="s">
        <v>1127</v>
      </c>
      <c r="E814" t="s">
        <v>860</v>
      </c>
      <c r="F814" t="s">
        <v>136</v>
      </c>
    </row>
    <row r="815" spans="1:6" x14ac:dyDescent="0.4">
      <c r="A815" t="s">
        <v>1030</v>
      </c>
      <c r="B815" t="s">
        <v>2998</v>
      </c>
      <c r="C815" t="s">
        <v>2999</v>
      </c>
      <c r="D815" t="s">
        <v>1127</v>
      </c>
      <c r="E815" t="s">
        <v>860</v>
      </c>
      <c r="F815" t="s">
        <v>68</v>
      </c>
    </row>
    <row r="816" spans="1:6" x14ac:dyDescent="0.4">
      <c r="A816" t="s">
        <v>1031</v>
      </c>
      <c r="B816" t="s">
        <v>3000</v>
      </c>
      <c r="C816" t="s">
        <v>3001</v>
      </c>
      <c r="D816" t="s">
        <v>1127</v>
      </c>
      <c r="E816" t="s">
        <v>860</v>
      </c>
      <c r="F816" t="s">
        <v>476</v>
      </c>
    </row>
    <row r="817" spans="1:6" x14ac:dyDescent="0.4">
      <c r="A817" t="s">
        <v>688</v>
      </c>
      <c r="B817" t="s">
        <v>1392</v>
      </c>
      <c r="C817" t="s">
        <v>3002</v>
      </c>
      <c r="D817" t="s">
        <v>1127</v>
      </c>
      <c r="E817" t="s">
        <v>860</v>
      </c>
      <c r="F817" t="s">
        <v>39</v>
      </c>
    </row>
    <row r="818" spans="1:6" x14ac:dyDescent="0.4">
      <c r="A818" t="s">
        <v>701</v>
      </c>
      <c r="B818" t="s">
        <v>1458</v>
      </c>
      <c r="C818" t="s">
        <v>3003</v>
      </c>
      <c r="D818" t="s">
        <v>1127</v>
      </c>
      <c r="E818" t="s">
        <v>860</v>
      </c>
      <c r="F818" t="s">
        <v>18</v>
      </c>
    </row>
    <row r="819" spans="1:6" x14ac:dyDescent="0.4">
      <c r="A819" t="s">
        <v>703</v>
      </c>
      <c r="B819" t="s">
        <v>3004</v>
      </c>
      <c r="C819" t="s">
        <v>3005</v>
      </c>
      <c r="D819" t="s">
        <v>1127</v>
      </c>
      <c r="E819" t="s">
        <v>860</v>
      </c>
      <c r="F819" t="s">
        <v>18</v>
      </c>
    </row>
    <row r="820" spans="1:6" x14ac:dyDescent="0.4">
      <c r="A820" t="s">
        <v>889</v>
      </c>
      <c r="B820" t="s">
        <v>861</v>
      </c>
      <c r="C820" t="s">
        <v>862</v>
      </c>
      <c r="D820" t="s">
        <v>1127</v>
      </c>
      <c r="E820" t="s">
        <v>860</v>
      </c>
      <c r="F820" t="s">
        <v>45</v>
      </c>
    </row>
    <row r="821" spans="1:6" x14ac:dyDescent="0.4">
      <c r="A821" t="s">
        <v>890</v>
      </c>
      <c r="B821" t="s">
        <v>864</v>
      </c>
      <c r="C821" t="s">
        <v>865</v>
      </c>
      <c r="D821" t="s">
        <v>1127</v>
      </c>
      <c r="E821" t="s">
        <v>860</v>
      </c>
      <c r="F821" t="s">
        <v>45</v>
      </c>
    </row>
    <row r="822" spans="1:6" x14ac:dyDescent="0.4">
      <c r="A822" t="s">
        <v>891</v>
      </c>
      <c r="B822" t="s">
        <v>1210</v>
      </c>
      <c r="C822" t="s">
        <v>3006</v>
      </c>
      <c r="D822" t="s">
        <v>1127</v>
      </c>
      <c r="E822" t="s">
        <v>860</v>
      </c>
      <c r="F822" t="s">
        <v>45</v>
      </c>
    </row>
    <row r="823" spans="1:6" x14ac:dyDescent="0.4">
      <c r="A823" t="s">
        <v>892</v>
      </c>
      <c r="B823" t="s">
        <v>1222</v>
      </c>
      <c r="C823" t="s">
        <v>3007</v>
      </c>
      <c r="D823" t="s">
        <v>1127</v>
      </c>
      <c r="E823" t="s">
        <v>860</v>
      </c>
      <c r="F823" t="s">
        <v>45</v>
      </c>
    </row>
    <row r="824" spans="1:6" x14ac:dyDescent="0.4">
      <c r="A824" t="s">
        <v>893</v>
      </c>
      <c r="B824" t="s">
        <v>3008</v>
      </c>
      <c r="C824" t="s">
        <v>3009</v>
      </c>
      <c r="D824" t="s">
        <v>1127</v>
      </c>
      <c r="E824" t="s">
        <v>860</v>
      </c>
      <c r="F824" t="s">
        <v>45</v>
      </c>
    </row>
    <row r="825" spans="1:6" x14ac:dyDescent="0.4">
      <c r="A825" t="s">
        <v>896</v>
      </c>
      <c r="B825" t="s">
        <v>868</v>
      </c>
      <c r="C825" t="s">
        <v>869</v>
      </c>
      <c r="D825" t="s">
        <v>1127</v>
      </c>
      <c r="E825" t="s">
        <v>860</v>
      </c>
      <c r="F825" t="s">
        <v>45</v>
      </c>
    </row>
    <row r="826" spans="1:6" x14ac:dyDescent="0.4">
      <c r="A826" t="s">
        <v>908</v>
      </c>
      <c r="B826" t="s">
        <v>1475</v>
      </c>
      <c r="C826" t="s">
        <v>3010</v>
      </c>
      <c r="D826" t="s">
        <v>1127</v>
      </c>
      <c r="E826" t="s">
        <v>860</v>
      </c>
      <c r="F826" t="s">
        <v>45</v>
      </c>
    </row>
    <row r="827" spans="1:6" x14ac:dyDescent="0.4">
      <c r="A827" t="s">
        <v>909</v>
      </c>
      <c r="B827" t="s">
        <v>3011</v>
      </c>
      <c r="C827" t="s">
        <v>3012</v>
      </c>
      <c r="D827" t="s">
        <v>1127</v>
      </c>
      <c r="E827" t="s">
        <v>860</v>
      </c>
      <c r="F827" t="s">
        <v>45</v>
      </c>
    </row>
    <row r="828" spans="1:6" x14ac:dyDescent="0.4">
      <c r="A828" t="s">
        <v>913</v>
      </c>
      <c r="B828" t="s">
        <v>3013</v>
      </c>
      <c r="C828" t="s">
        <v>3014</v>
      </c>
      <c r="D828" t="s">
        <v>1127</v>
      </c>
      <c r="E828" t="s">
        <v>860</v>
      </c>
      <c r="F828" t="s">
        <v>45</v>
      </c>
    </row>
    <row r="829" spans="1:6" x14ac:dyDescent="0.4">
      <c r="A829" t="s">
        <v>920</v>
      </c>
      <c r="B829" t="s">
        <v>1208</v>
      </c>
      <c r="C829" t="s">
        <v>3015</v>
      </c>
      <c r="D829" t="s">
        <v>1127</v>
      </c>
      <c r="E829" t="s">
        <v>860</v>
      </c>
      <c r="F829" t="s">
        <v>45</v>
      </c>
    </row>
    <row r="830" spans="1:6" x14ac:dyDescent="0.4">
      <c r="A830" t="s">
        <v>922</v>
      </c>
      <c r="B830" t="s">
        <v>3016</v>
      </c>
      <c r="C830" t="s">
        <v>3017</v>
      </c>
      <c r="D830" t="s">
        <v>1127</v>
      </c>
      <c r="E830" t="s">
        <v>860</v>
      </c>
      <c r="F830" t="s">
        <v>45</v>
      </c>
    </row>
    <row r="831" spans="1:6" x14ac:dyDescent="0.4">
      <c r="A831" t="s">
        <v>1288</v>
      </c>
      <c r="B831" t="s">
        <v>1256</v>
      </c>
      <c r="C831" t="s">
        <v>3018</v>
      </c>
      <c r="D831" t="s">
        <v>1127</v>
      </c>
      <c r="E831" t="s">
        <v>860</v>
      </c>
      <c r="F831" t="s">
        <v>5</v>
      </c>
    </row>
    <row r="832" spans="1:6" x14ac:dyDescent="0.4">
      <c r="A832" t="s">
        <v>1289</v>
      </c>
      <c r="B832" t="s">
        <v>1468</v>
      </c>
      <c r="C832" t="s">
        <v>3019</v>
      </c>
      <c r="D832" t="s">
        <v>1127</v>
      </c>
      <c r="E832" t="s">
        <v>860</v>
      </c>
      <c r="F832" t="s">
        <v>14</v>
      </c>
    </row>
    <row r="833" spans="1:6" x14ac:dyDescent="0.4">
      <c r="A833" t="s">
        <v>1290</v>
      </c>
      <c r="B833" t="s">
        <v>1238</v>
      </c>
      <c r="C833" t="s">
        <v>3020</v>
      </c>
      <c r="D833" t="s">
        <v>1127</v>
      </c>
      <c r="E833" t="s">
        <v>860</v>
      </c>
      <c r="F833" t="s">
        <v>14</v>
      </c>
    </row>
    <row r="834" spans="1:6" x14ac:dyDescent="0.4">
      <c r="A834" t="s">
        <v>840</v>
      </c>
      <c r="B834" t="s">
        <v>849</v>
      </c>
      <c r="C834" t="s">
        <v>850</v>
      </c>
      <c r="D834" t="s">
        <v>1127</v>
      </c>
      <c r="E834" t="s">
        <v>848</v>
      </c>
      <c r="F834" t="s">
        <v>244</v>
      </c>
    </row>
    <row r="835" spans="1:6" x14ac:dyDescent="0.4">
      <c r="A835" t="s">
        <v>851</v>
      </c>
      <c r="B835" t="s">
        <v>852</v>
      </c>
      <c r="C835" t="s">
        <v>853</v>
      </c>
      <c r="D835" t="s">
        <v>1127</v>
      </c>
      <c r="E835" t="s">
        <v>848</v>
      </c>
      <c r="F835" t="s">
        <v>1989</v>
      </c>
    </row>
    <row r="836" spans="1:6" x14ac:dyDescent="0.4">
      <c r="A836" t="s">
        <v>751</v>
      </c>
      <c r="B836" t="s">
        <v>1532</v>
      </c>
      <c r="C836" t="s">
        <v>3021</v>
      </c>
      <c r="D836" t="s">
        <v>3022</v>
      </c>
      <c r="E836" t="s">
        <v>1533</v>
      </c>
      <c r="F836" t="s">
        <v>39</v>
      </c>
    </row>
    <row r="837" spans="1:6" x14ac:dyDescent="0.4">
      <c r="A837" t="s">
        <v>905</v>
      </c>
      <c r="B837" t="s">
        <v>1609</v>
      </c>
      <c r="C837" t="s">
        <v>3023</v>
      </c>
      <c r="D837" t="s">
        <v>3022</v>
      </c>
      <c r="E837" t="s">
        <v>3024</v>
      </c>
      <c r="F837" t="s">
        <v>1984</v>
      </c>
    </row>
    <row r="838" spans="1:6" x14ac:dyDescent="0.4">
      <c r="A838" t="s">
        <v>916</v>
      </c>
      <c r="B838" t="s">
        <v>3025</v>
      </c>
      <c r="C838" t="s">
        <v>3026</v>
      </c>
      <c r="D838" t="s">
        <v>3022</v>
      </c>
      <c r="E838" t="s">
        <v>3024</v>
      </c>
      <c r="F838" t="s">
        <v>518</v>
      </c>
    </row>
    <row r="839" spans="1:6" x14ac:dyDescent="0.4">
      <c r="A839" t="s">
        <v>3027</v>
      </c>
      <c r="B839" t="s">
        <v>3028</v>
      </c>
      <c r="C839" t="s">
        <v>3029</v>
      </c>
      <c r="D839" t="s">
        <v>3022</v>
      </c>
      <c r="E839" t="s">
        <v>1533</v>
      </c>
      <c r="F839" t="s">
        <v>18</v>
      </c>
    </row>
    <row r="840" spans="1:6" x14ac:dyDescent="0.4">
      <c r="A840" t="s">
        <v>3030</v>
      </c>
      <c r="B840" t="s">
        <v>3031</v>
      </c>
      <c r="C840" t="s">
        <v>3032</v>
      </c>
      <c r="D840" t="s">
        <v>3022</v>
      </c>
      <c r="E840" t="s">
        <v>1533</v>
      </c>
      <c r="F840" t="s">
        <v>45</v>
      </c>
    </row>
    <row r="841" spans="1:6" x14ac:dyDescent="0.4">
      <c r="A841" t="s">
        <v>3033</v>
      </c>
      <c r="B841" t="s">
        <v>3034</v>
      </c>
      <c r="C841" t="s">
        <v>3035</v>
      </c>
      <c r="D841" t="s">
        <v>3022</v>
      </c>
      <c r="E841" t="s">
        <v>1533</v>
      </c>
      <c r="F841" t="s">
        <v>45</v>
      </c>
    </row>
    <row r="842" spans="1:6" x14ac:dyDescent="0.4">
      <c r="A842" t="s">
        <v>3036</v>
      </c>
      <c r="B842" t="s">
        <v>3037</v>
      </c>
      <c r="C842" t="s">
        <v>3038</v>
      </c>
      <c r="D842" t="s">
        <v>3022</v>
      </c>
      <c r="E842" t="s">
        <v>1533</v>
      </c>
      <c r="F842" t="s">
        <v>45</v>
      </c>
    </row>
    <row r="843" spans="1:6" x14ac:dyDescent="0.4">
      <c r="A843" t="s">
        <v>1296</v>
      </c>
      <c r="B843" t="s">
        <v>1257</v>
      </c>
      <c r="C843" t="s">
        <v>3039</v>
      </c>
      <c r="D843" t="s">
        <v>1121</v>
      </c>
      <c r="E843" t="s">
        <v>910</v>
      </c>
      <c r="F843" t="s">
        <v>14</v>
      </c>
    </row>
    <row r="844" spans="1:6" x14ac:dyDescent="0.4">
      <c r="A844" t="s">
        <v>1297</v>
      </c>
      <c r="B844" t="s">
        <v>911</v>
      </c>
      <c r="C844" t="s">
        <v>912</v>
      </c>
      <c r="D844" t="s">
        <v>1121</v>
      </c>
      <c r="E844" t="s">
        <v>910</v>
      </c>
      <c r="F844" t="s">
        <v>5</v>
      </c>
    </row>
    <row r="845" spans="1:6" x14ac:dyDescent="0.4">
      <c r="A845" t="s">
        <v>1298</v>
      </c>
      <c r="B845" t="s">
        <v>914</v>
      </c>
      <c r="C845" t="s">
        <v>915</v>
      </c>
      <c r="D845" t="s">
        <v>1121</v>
      </c>
      <c r="E845" t="s">
        <v>910</v>
      </c>
      <c r="F845" t="s">
        <v>1</v>
      </c>
    </row>
    <row r="846" spans="1:6" x14ac:dyDescent="0.4">
      <c r="A846" t="s">
        <v>3040</v>
      </c>
      <c r="B846" t="s">
        <v>3041</v>
      </c>
      <c r="C846" t="s">
        <v>3042</v>
      </c>
      <c r="D846" t="s">
        <v>1121</v>
      </c>
      <c r="E846" t="s">
        <v>910</v>
      </c>
      <c r="F846" t="s">
        <v>136</v>
      </c>
    </row>
    <row r="847" spans="1:6" x14ac:dyDescent="0.4">
      <c r="A847" t="s">
        <v>3043</v>
      </c>
      <c r="B847" t="s">
        <v>1461</v>
      </c>
      <c r="C847" t="s">
        <v>3044</v>
      </c>
      <c r="D847" t="s">
        <v>1121</v>
      </c>
      <c r="E847" t="s">
        <v>910</v>
      </c>
      <c r="F847" t="s">
        <v>83</v>
      </c>
    </row>
    <row r="848" spans="1:6" x14ac:dyDescent="0.4">
      <c r="A848" t="s">
        <v>3045</v>
      </c>
      <c r="B848" t="s">
        <v>1584</v>
      </c>
      <c r="C848" t="s">
        <v>3046</v>
      </c>
      <c r="D848" t="s">
        <v>1121</v>
      </c>
      <c r="E848" t="s">
        <v>910</v>
      </c>
      <c r="F848" t="s">
        <v>83</v>
      </c>
    </row>
    <row r="849" spans="1:6" x14ac:dyDescent="0.4">
      <c r="A849" t="s">
        <v>3047</v>
      </c>
      <c r="B849" t="s">
        <v>1583</v>
      </c>
      <c r="C849" t="s">
        <v>3048</v>
      </c>
      <c r="D849" t="s">
        <v>1121</v>
      </c>
      <c r="E849" t="s">
        <v>910</v>
      </c>
      <c r="F849" t="s">
        <v>83</v>
      </c>
    </row>
    <row r="850" spans="1:6" x14ac:dyDescent="0.4">
      <c r="A850" t="s">
        <v>3049</v>
      </c>
      <c r="B850" t="s">
        <v>1600</v>
      </c>
      <c r="C850" t="s">
        <v>3050</v>
      </c>
      <c r="D850" t="s">
        <v>1121</v>
      </c>
      <c r="E850" t="s">
        <v>910</v>
      </c>
      <c r="F850" t="s">
        <v>45</v>
      </c>
    </row>
    <row r="851" spans="1:6" x14ac:dyDescent="0.4">
      <c r="A851" t="s">
        <v>3051</v>
      </c>
      <c r="B851" t="s">
        <v>3052</v>
      </c>
      <c r="C851" t="s">
        <v>3053</v>
      </c>
      <c r="D851" t="s">
        <v>1121</v>
      </c>
      <c r="E851" t="s">
        <v>910</v>
      </c>
      <c r="F851" t="s">
        <v>5</v>
      </c>
    </row>
    <row r="852" spans="1:6" x14ac:dyDescent="0.4">
      <c r="A852" t="s">
        <v>1027</v>
      </c>
      <c r="B852" t="s">
        <v>1440</v>
      </c>
      <c r="C852" t="s">
        <v>3054</v>
      </c>
      <c r="D852" t="s">
        <v>1122</v>
      </c>
      <c r="E852" t="s">
        <v>764</v>
      </c>
      <c r="F852" t="s">
        <v>68</v>
      </c>
    </row>
    <row r="853" spans="1:6" x14ac:dyDescent="0.4">
      <c r="A853" t="s">
        <v>3055</v>
      </c>
      <c r="B853" t="s">
        <v>3056</v>
      </c>
      <c r="C853" t="s">
        <v>3057</v>
      </c>
      <c r="D853" t="s">
        <v>1121</v>
      </c>
      <c r="E853" t="s">
        <v>3058</v>
      </c>
      <c r="F853" t="s">
        <v>68</v>
      </c>
    </row>
    <row r="854" spans="1:6" x14ac:dyDescent="0.4">
      <c r="A854" t="s">
        <v>3059</v>
      </c>
      <c r="B854" t="s">
        <v>1555</v>
      </c>
      <c r="C854" t="s">
        <v>3060</v>
      </c>
      <c r="D854" t="s">
        <v>1121</v>
      </c>
      <c r="E854" t="s">
        <v>1193</v>
      </c>
      <c r="F854" t="s">
        <v>476</v>
      </c>
    </row>
    <row r="855" spans="1:6" x14ac:dyDescent="0.4">
      <c r="A855" t="s">
        <v>3061</v>
      </c>
      <c r="B855" t="s">
        <v>3062</v>
      </c>
      <c r="C855" t="s">
        <v>3063</v>
      </c>
      <c r="D855" t="s">
        <v>1121</v>
      </c>
      <c r="E855" t="s">
        <v>1193</v>
      </c>
      <c r="F855" t="s">
        <v>136</v>
      </c>
    </row>
    <row r="856" spans="1:6" x14ac:dyDescent="0.4">
      <c r="A856" t="s">
        <v>3064</v>
      </c>
      <c r="B856" t="s">
        <v>1379</v>
      </c>
      <c r="C856" t="s">
        <v>3065</v>
      </c>
      <c r="D856" t="s">
        <v>3066</v>
      </c>
      <c r="E856" t="s">
        <v>1558</v>
      </c>
      <c r="F856" t="s">
        <v>68</v>
      </c>
    </row>
    <row r="857" spans="1:6" x14ac:dyDescent="0.4">
      <c r="A857" t="s">
        <v>646</v>
      </c>
      <c r="B857" t="s">
        <v>1176</v>
      </c>
      <c r="C857" t="s">
        <v>3067</v>
      </c>
      <c r="D857" t="s">
        <v>1122</v>
      </c>
      <c r="E857" t="s">
        <v>764</v>
      </c>
      <c r="F857" t="s">
        <v>18</v>
      </c>
    </row>
    <row r="858" spans="1:6" x14ac:dyDescent="0.4">
      <c r="A858" t="s">
        <v>786</v>
      </c>
      <c r="B858" t="s">
        <v>1192</v>
      </c>
      <c r="C858" t="s">
        <v>3068</v>
      </c>
      <c r="D858" t="s">
        <v>1121</v>
      </c>
      <c r="E858" t="s">
        <v>1193</v>
      </c>
      <c r="F858" t="s">
        <v>39</v>
      </c>
    </row>
    <row r="859" spans="1:6" x14ac:dyDescent="0.4">
      <c r="A859" t="s">
        <v>789</v>
      </c>
      <c r="B859" t="s">
        <v>3069</v>
      </c>
      <c r="C859" t="s">
        <v>3070</v>
      </c>
      <c r="D859" t="s">
        <v>1122</v>
      </c>
      <c r="E859" t="s">
        <v>764</v>
      </c>
      <c r="F859" t="s">
        <v>45</v>
      </c>
    </row>
    <row r="860" spans="1:6" x14ac:dyDescent="0.4">
      <c r="A860" t="s">
        <v>1006</v>
      </c>
      <c r="B860" t="s">
        <v>3071</v>
      </c>
      <c r="C860" t="s">
        <v>3072</v>
      </c>
      <c r="D860" t="s">
        <v>1121</v>
      </c>
      <c r="E860" t="s">
        <v>3073</v>
      </c>
      <c r="F860" t="s">
        <v>83</v>
      </c>
    </row>
    <row r="861" spans="1:6" x14ac:dyDescent="0.4">
      <c r="A861" t="s">
        <v>1010</v>
      </c>
      <c r="B861" t="s">
        <v>1211</v>
      </c>
      <c r="C861" t="s">
        <v>3074</v>
      </c>
      <c r="D861" t="s">
        <v>1121</v>
      </c>
      <c r="E861" t="s">
        <v>1193</v>
      </c>
      <c r="F861" t="s">
        <v>45</v>
      </c>
    </row>
    <row r="862" spans="1:6" x14ac:dyDescent="0.4">
      <c r="A862" t="s">
        <v>1007</v>
      </c>
      <c r="B862" t="s">
        <v>1478</v>
      </c>
      <c r="C862" t="s">
        <v>3075</v>
      </c>
      <c r="D862" t="s">
        <v>1122</v>
      </c>
      <c r="E862" t="s">
        <v>764</v>
      </c>
      <c r="F862" t="s">
        <v>14</v>
      </c>
    </row>
    <row r="863" spans="1:6" x14ac:dyDescent="0.4">
      <c r="A863" t="s">
        <v>1043</v>
      </c>
      <c r="B863" t="s">
        <v>1504</v>
      </c>
      <c r="C863" t="s">
        <v>3076</v>
      </c>
      <c r="D863" t="s">
        <v>1122</v>
      </c>
      <c r="E863" t="s">
        <v>764</v>
      </c>
      <c r="F863" t="s">
        <v>5</v>
      </c>
    </row>
    <row r="864" spans="1:6" x14ac:dyDescent="0.4">
      <c r="A864" t="s">
        <v>1045</v>
      </c>
      <c r="B864" t="s">
        <v>1250</v>
      </c>
      <c r="C864" t="s">
        <v>3077</v>
      </c>
      <c r="D864" t="s">
        <v>1122</v>
      </c>
      <c r="E864" t="s">
        <v>764</v>
      </c>
      <c r="F864" t="s">
        <v>5</v>
      </c>
    </row>
    <row r="865" spans="1:6" x14ac:dyDescent="0.4">
      <c r="A865" t="s">
        <v>816</v>
      </c>
      <c r="B865" t="s">
        <v>3078</v>
      </c>
      <c r="C865" t="s">
        <v>3079</v>
      </c>
      <c r="D865" t="s">
        <v>1122</v>
      </c>
      <c r="E865" t="s">
        <v>764</v>
      </c>
      <c r="F865" t="s">
        <v>250</v>
      </c>
    </row>
    <row r="866" spans="1:6" x14ac:dyDescent="0.4">
      <c r="A866" t="s">
        <v>926</v>
      </c>
      <c r="B866" t="s">
        <v>3080</v>
      </c>
      <c r="C866" t="s">
        <v>3081</v>
      </c>
      <c r="D866" t="s">
        <v>1121</v>
      </c>
      <c r="E866" t="s">
        <v>1098</v>
      </c>
      <c r="F866" t="s">
        <v>498</v>
      </c>
    </row>
    <row r="867" spans="1:6" x14ac:dyDescent="0.4">
      <c r="A867" t="s">
        <v>3082</v>
      </c>
      <c r="B867" t="s">
        <v>3083</v>
      </c>
      <c r="C867" t="s">
        <v>3084</v>
      </c>
      <c r="D867" t="s">
        <v>1121</v>
      </c>
      <c r="E867" t="s">
        <v>3073</v>
      </c>
      <c r="F867" t="s">
        <v>39</v>
      </c>
    </row>
    <row r="868" spans="1:6" x14ac:dyDescent="0.4">
      <c r="A868" t="s">
        <v>3085</v>
      </c>
      <c r="B868" t="s">
        <v>3086</v>
      </c>
      <c r="C868" t="s">
        <v>3087</v>
      </c>
      <c r="D868" t="s">
        <v>1121</v>
      </c>
      <c r="E868" t="s">
        <v>3073</v>
      </c>
      <c r="F868" t="s">
        <v>39</v>
      </c>
    </row>
    <row r="869" spans="1:6" x14ac:dyDescent="0.4">
      <c r="A869" t="s">
        <v>3088</v>
      </c>
      <c r="B869" t="s">
        <v>3089</v>
      </c>
      <c r="C869" t="s">
        <v>3090</v>
      </c>
      <c r="D869" t="s">
        <v>1121</v>
      </c>
      <c r="E869" t="s">
        <v>3073</v>
      </c>
      <c r="F869" t="s">
        <v>18</v>
      </c>
    </row>
    <row r="870" spans="1:6" x14ac:dyDescent="0.4">
      <c r="A870" t="s">
        <v>3091</v>
      </c>
      <c r="B870" t="s">
        <v>3092</v>
      </c>
      <c r="C870" t="s">
        <v>3093</v>
      </c>
      <c r="D870" t="s">
        <v>1121</v>
      </c>
      <c r="E870" t="s">
        <v>3073</v>
      </c>
      <c r="F870" t="s">
        <v>45</v>
      </c>
    </row>
    <row r="871" spans="1:6" x14ac:dyDescent="0.4">
      <c r="A871" t="s">
        <v>776</v>
      </c>
      <c r="B871" t="s">
        <v>3094</v>
      </c>
      <c r="C871" t="s">
        <v>3095</v>
      </c>
      <c r="D871" t="s">
        <v>1121</v>
      </c>
      <c r="E871" t="s">
        <v>3096</v>
      </c>
      <c r="F871" t="s">
        <v>18</v>
      </c>
    </row>
    <row r="872" spans="1:6" x14ac:dyDescent="0.4">
      <c r="A872" t="s">
        <v>777</v>
      </c>
      <c r="B872" t="s">
        <v>3097</v>
      </c>
      <c r="C872" t="s">
        <v>3098</v>
      </c>
      <c r="D872" t="s">
        <v>1121</v>
      </c>
      <c r="E872" t="s">
        <v>1368</v>
      </c>
      <c r="F872" t="s">
        <v>18</v>
      </c>
    </row>
    <row r="873" spans="1:6" x14ac:dyDescent="0.4">
      <c r="A873" t="s">
        <v>782</v>
      </c>
      <c r="B873" t="s">
        <v>3099</v>
      </c>
      <c r="C873" t="s">
        <v>3100</v>
      </c>
      <c r="D873" t="s">
        <v>1121</v>
      </c>
      <c r="E873" t="s">
        <v>1368</v>
      </c>
      <c r="F873" t="s">
        <v>39</v>
      </c>
    </row>
    <row r="874" spans="1:6" x14ac:dyDescent="0.4">
      <c r="A874" t="s">
        <v>991</v>
      </c>
      <c r="B874" t="s">
        <v>3101</v>
      </c>
      <c r="C874" t="s">
        <v>3102</v>
      </c>
      <c r="D874" t="s">
        <v>1121</v>
      </c>
      <c r="E874" t="s">
        <v>3096</v>
      </c>
      <c r="F874" t="s">
        <v>83</v>
      </c>
    </row>
    <row r="875" spans="1:6" x14ac:dyDescent="0.4">
      <c r="A875" t="s">
        <v>1003</v>
      </c>
      <c r="B875" t="s">
        <v>1482</v>
      </c>
      <c r="C875" t="s">
        <v>3103</v>
      </c>
      <c r="D875" t="s">
        <v>1121</v>
      </c>
      <c r="E875" t="s">
        <v>1368</v>
      </c>
      <c r="F875" t="s">
        <v>45</v>
      </c>
    </row>
    <row r="876" spans="1:6" x14ac:dyDescent="0.4">
      <c r="A876" t="s">
        <v>1004</v>
      </c>
      <c r="B876" t="s">
        <v>3104</v>
      </c>
      <c r="C876" t="s">
        <v>3105</v>
      </c>
      <c r="D876" t="s">
        <v>1121</v>
      </c>
      <c r="E876" t="s">
        <v>1368</v>
      </c>
      <c r="F876" t="s">
        <v>45</v>
      </c>
    </row>
    <row r="877" spans="1:6" x14ac:dyDescent="0.4">
      <c r="A877" t="s">
        <v>1005</v>
      </c>
      <c r="B877" t="s">
        <v>1467</v>
      </c>
      <c r="C877" t="s">
        <v>3106</v>
      </c>
      <c r="D877" t="s">
        <v>1121</v>
      </c>
      <c r="E877" t="s">
        <v>1368</v>
      </c>
      <c r="F877" t="s">
        <v>83</v>
      </c>
    </row>
    <row r="878" spans="1:6" x14ac:dyDescent="0.4">
      <c r="A878" t="s">
        <v>1295</v>
      </c>
      <c r="B878" t="s">
        <v>1491</v>
      </c>
      <c r="C878" t="s">
        <v>3107</v>
      </c>
      <c r="D878" t="s">
        <v>1121</v>
      </c>
      <c r="E878" t="s">
        <v>1368</v>
      </c>
      <c r="F878" t="s">
        <v>14</v>
      </c>
    </row>
    <row r="879" spans="1:6" x14ac:dyDescent="0.4">
      <c r="A879" t="s">
        <v>1013</v>
      </c>
      <c r="B879" t="s">
        <v>3108</v>
      </c>
      <c r="C879" t="s">
        <v>3109</v>
      </c>
      <c r="D879" t="s">
        <v>1121</v>
      </c>
      <c r="E879" t="s">
        <v>921</v>
      </c>
      <c r="F879" t="s">
        <v>45</v>
      </c>
    </row>
    <row r="880" spans="1:6" x14ac:dyDescent="0.4">
      <c r="A880" t="s">
        <v>1017</v>
      </c>
      <c r="B880" t="s">
        <v>3110</v>
      </c>
      <c r="C880" t="s">
        <v>3111</v>
      </c>
      <c r="D880" t="s">
        <v>1121</v>
      </c>
      <c r="E880" t="s">
        <v>921</v>
      </c>
      <c r="F880" t="s">
        <v>83</v>
      </c>
    </row>
    <row r="881" spans="1:6" x14ac:dyDescent="0.4">
      <c r="A881" t="s">
        <v>904</v>
      </c>
      <c r="B881" t="s">
        <v>1510</v>
      </c>
      <c r="C881" t="s">
        <v>3112</v>
      </c>
      <c r="D881" t="s">
        <v>3113</v>
      </c>
      <c r="E881" t="s">
        <v>3114</v>
      </c>
      <c r="F881" t="s">
        <v>11</v>
      </c>
    </row>
    <row r="882" spans="1:6" x14ac:dyDescent="0.4">
      <c r="A882" t="s">
        <v>918</v>
      </c>
      <c r="B882" t="s">
        <v>1123</v>
      </c>
      <c r="C882" t="s">
        <v>3115</v>
      </c>
      <c r="D882" t="s">
        <v>3022</v>
      </c>
      <c r="E882" t="s">
        <v>3116</v>
      </c>
      <c r="F882" t="s">
        <v>1997</v>
      </c>
    </row>
    <row r="883" spans="1:6" x14ac:dyDescent="0.4">
      <c r="A883" t="s">
        <v>929</v>
      </c>
      <c r="B883" t="s">
        <v>927</v>
      </c>
      <c r="C883" t="s">
        <v>928</v>
      </c>
      <c r="D883" t="s">
        <v>1121</v>
      </c>
      <c r="E883" t="s">
        <v>921</v>
      </c>
      <c r="F883" t="s">
        <v>1984</v>
      </c>
    </row>
    <row r="884" spans="1:6" x14ac:dyDescent="0.4">
      <c r="A884" t="s">
        <v>930</v>
      </c>
      <c r="B884" t="s">
        <v>931</v>
      </c>
      <c r="C884" t="s">
        <v>932</v>
      </c>
      <c r="D884" t="s">
        <v>1121</v>
      </c>
      <c r="E884" t="s">
        <v>921</v>
      </c>
      <c r="F884" t="s">
        <v>1997</v>
      </c>
    </row>
    <row r="885" spans="1:6" x14ac:dyDescent="0.4">
      <c r="A885" t="s">
        <v>950</v>
      </c>
      <c r="B885" t="s">
        <v>924</v>
      </c>
      <c r="C885" t="s">
        <v>925</v>
      </c>
      <c r="D885" t="s">
        <v>1121</v>
      </c>
      <c r="E885" t="s">
        <v>921</v>
      </c>
      <c r="F885" t="s">
        <v>11</v>
      </c>
    </row>
    <row r="886" spans="1:6" x14ac:dyDescent="0.4">
      <c r="A886" t="s">
        <v>953</v>
      </c>
      <c r="B886" t="s">
        <v>3117</v>
      </c>
      <c r="C886" t="s">
        <v>3118</v>
      </c>
      <c r="D886" t="s">
        <v>1121</v>
      </c>
      <c r="E886" t="s">
        <v>921</v>
      </c>
      <c r="F886" t="s">
        <v>250</v>
      </c>
    </row>
    <row r="887" spans="1:6" x14ac:dyDescent="0.4">
      <c r="A887" t="s">
        <v>3119</v>
      </c>
      <c r="B887" t="s">
        <v>1556</v>
      </c>
      <c r="C887" t="s">
        <v>3120</v>
      </c>
      <c r="D887" t="s">
        <v>1125</v>
      </c>
      <c r="E887" t="s">
        <v>956</v>
      </c>
      <c r="F887" t="s">
        <v>68</v>
      </c>
    </row>
    <row r="888" spans="1:6" x14ac:dyDescent="0.4">
      <c r="A888" t="s">
        <v>798</v>
      </c>
      <c r="B888" t="s">
        <v>1557</v>
      </c>
      <c r="C888" t="s">
        <v>3121</v>
      </c>
      <c r="D888" t="s">
        <v>1125</v>
      </c>
      <c r="E888" t="s">
        <v>956</v>
      </c>
      <c r="F888" t="s">
        <v>39</v>
      </c>
    </row>
    <row r="889" spans="1:6" x14ac:dyDescent="0.4">
      <c r="A889" t="s">
        <v>799</v>
      </c>
      <c r="B889" t="s">
        <v>3122</v>
      </c>
      <c r="C889" t="s">
        <v>3123</v>
      </c>
      <c r="D889" t="s">
        <v>1125</v>
      </c>
      <c r="E889" t="s">
        <v>956</v>
      </c>
      <c r="F889" t="s">
        <v>39</v>
      </c>
    </row>
    <row r="890" spans="1:6" x14ac:dyDescent="0.4">
      <c r="A890" t="s">
        <v>1022</v>
      </c>
      <c r="B890" t="s">
        <v>1223</v>
      </c>
      <c r="C890" t="s">
        <v>3124</v>
      </c>
      <c r="D890" t="s">
        <v>1125</v>
      </c>
      <c r="E890" t="s">
        <v>956</v>
      </c>
      <c r="F890" t="s">
        <v>45</v>
      </c>
    </row>
    <row r="891" spans="1:6" x14ac:dyDescent="0.4">
      <c r="A891" t="s">
        <v>1294</v>
      </c>
      <c r="B891" t="s">
        <v>1369</v>
      </c>
      <c r="C891" t="s">
        <v>3125</v>
      </c>
      <c r="D891" t="s">
        <v>3022</v>
      </c>
      <c r="E891" t="s">
        <v>1370</v>
      </c>
      <c r="F891" t="s">
        <v>1</v>
      </c>
    </row>
    <row r="892" spans="1:6" x14ac:dyDescent="0.4">
      <c r="A892" t="s">
        <v>1302</v>
      </c>
      <c r="B892" t="s">
        <v>1241</v>
      </c>
      <c r="C892" t="s">
        <v>3126</v>
      </c>
      <c r="D892" t="s">
        <v>1125</v>
      </c>
      <c r="E892" t="s">
        <v>956</v>
      </c>
      <c r="F892" t="s">
        <v>5</v>
      </c>
    </row>
    <row r="893" spans="1:6" x14ac:dyDescent="0.4">
      <c r="A893" t="s">
        <v>917</v>
      </c>
      <c r="B893" t="s">
        <v>1373</v>
      </c>
      <c r="C893" t="s">
        <v>3127</v>
      </c>
      <c r="D893" t="s">
        <v>3022</v>
      </c>
      <c r="E893" t="s">
        <v>1370</v>
      </c>
      <c r="F893" t="s">
        <v>11</v>
      </c>
    </row>
    <row r="894" spans="1:6" x14ac:dyDescent="0.4">
      <c r="A894" t="s">
        <v>973</v>
      </c>
      <c r="B894" t="s">
        <v>957</v>
      </c>
      <c r="C894" t="s">
        <v>958</v>
      </c>
      <c r="D894" t="s">
        <v>1125</v>
      </c>
      <c r="E894" t="s">
        <v>956</v>
      </c>
      <c r="F894" t="s">
        <v>250</v>
      </c>
    </row>
    <row r="895" spans="1:6" x14ac:dyDescent="0.4">
      <c r="A895" t="s">
        <v>984</v>
      </c>
      <c r="B895" t="s">
        <v>960</v>
      </c>
      <c r="C895" t="s">
        <v>961</v>
      </c>
      <c r="D895" t="s">
        <v>1125</v>
      </c>
      <c r="E895" t="s">
        <v>956</v>
      </c>
      <c r="F895" t="s">
        <v>250</v>
      </c>
    </row>
    <row r="896" spans="1:6" x14ac:dyDescent="0.4">
      <c r="A896" t="s">
        <v>997</v>
      </c>
      <c r="B896" t="s">
        <v>1496</v>
      </c>
      <c r="C896" t="s">
        <v>3128</v>
      </c>
      <c r="D896" t="s">
        <v>1125</v>
      </c>
      <c r="E896" t="s">
        <v>956</v>
      </c>
      <c r="F896" t="s">
        <v>250</v>
      </c>
    </row>
    <row r="897" spans="1:6" x14ac:dyDescent="0.4">
      <c r="A897" t="s">
        <v>999</v>
      </c>
      <c r="B897" t="s">
        <v>1260</v>
      </c>
      <c r="C897" t="s">
        <v>963</v>
      </c>
      <c r="D897" t="s">
        <v>1125</v>
      </c>
      <c r="E897" t="s">
        <v>956</v>
      </c>
      <c r="F897" t="s">
        <v>11</v>
      </c>
    </row>
    <row r="898" spans="1:6" x14ac:dyDescent="0.4">
      <c r="A898" t="s">
        <v>1014</v>
      </c>
      <c r="B898" t="s">
        <v>965</v>
      </c>
      <c r="C898" t="s">
        <v>966</v>
      </c>
      <c r="D898" t="s">
        <v>1125</v>
      </c>
      <c r="E898" t="s">
        <v>956</v>
      </c>
      <c r="F898" t="s">
        <v>1989</v>
      </c>
    </row>
    <row r="899" spans="1:6" x14ac:dyDescent="0.4">
      <c r="A899" t="s">
        <v>1051</v>
      </c>
      <c r="B899" t="s">
        <v>968</v>
      </c>
      <c r="C899" t="s">
        <v>969</v>
      </c>
      <c r="D899" t="s">
        <v>1125</v>
      </c>
      <c r="E899" t="s">
        <v>956</v>
      </c>
      <c r="F899" t="s">
        <v>1993</v>
      </c>
    </row>
    <row r="900" spans="1:6" x14ac:dyDescent="0.4">
      <c r="A900" t="s">
        <v>1056</v>
      </c>
      <c r="B900" t="s">
        <v>3129</v>
      </c>
      <c r="C900" t="s">
        <v>3130</v>
      </c>
      <c r="D900" t="s">
        <v>1125</v>
      </c>
      <c r="E900" t="s">
        <v>3131</v>
      </c>
      <c r="F900" t="s">
        <v>11</v>
      </c>
    </row>
    <row r="901" spans="1:6" x14ac:dyDescent="0.4">
      <c r="A901" t="s">
        <v>3132</v>
      </c>
      <c r="B901" t="s">
        <v>1351</v>
      </c>
      <c r="C901" t="s">
        <v>3133</v>
      </c>
      <c r="D901" t="s">
        <v>1125</v>
      </c>
      <c r="E901" t="s">
        <v>934</v>
      </c>
      <c r="F901" t="s">
        <v>136</v>
      </c>
    </row>
    <row r="902" spans="1:6" x14ac:dyDescent="0.4">
      <c r="A902" t="s">
        <v>787</v>
      </c>
      <c r="B902" t="s">
        <v>1463</v>
      </c>
      <c r="C902" t="s">
        <v>3134</v>
      </c>
      <c r="D902" t="s">
        <v>1125</v>
      </c>
      <c r="E902" t="s">
        <v>934</v>
      </c>
      <c r="F902" t="s">
        <v>18</v>
      </c>
    </row>
    <row r="903" spans="1:6" x14ac:dyDescent="0.4">
      <c r="A903" t="s">
        <v>797</v>
      </c>
      <c r="B903" t="s">
        <v>3135</v>
      </c>
      <c r="C903" t="s">
        <v>3136</v>
      </c>
      <c r="D903" t="s">
        <v>1125</v>
      </c>
      <c r="E903" t="s">
        <v>934</v>
      </c>
      <c r="F903" t="s">
        <v>18</v>
      </c>
    </row>
    <row r="904" spans="1:6" x14ac:dyDescent="0.4">
      <c r="A904" t="s">
        <v>1019</v>
      </c>
      <c r="B904" t="s">
        <v>1212</v>
      </c>
      <c r="C904" t="s">
        <v>3137</v>
      </c>
      <c r="D904" t="s">
        <v>1125</v>
      </c>
      <c r="E904" t="s">
        <v>934</v>
      </c>
      <c r="F904" t="s">
        <v>45</v>
      </c>
    </row>
    <row r="905" spans="1:6" x14ac:dyDescent="0.4">
      <c r="A905" t="s">
        <v>1020</v>
      </c>
      <c r="B905" t="s">
        <v>1476</v>
      </c>
      <c r="C905" t="s">
        <v>3138</v>
      </c>
      <c r="D905" t="s">
        <v>1125</v>
      </c>
      <c r="E905" t="s">
        <v>934</v>
      </c>
      <c r="F905" t="s">
        <v>45</v>
      </c>
    </row>
    <row r="906" spans="1:6" x14ac:dyDescent="0.4">
      <c r="A906" t="s">
        <v>1021</v>
      </c>
      <c r="B906" t="s">
        <v>1452</v>
      </c>
      <c r="C906" t="s">
        <v>3139</v>
      </c>
      <c r="D906" t="s">
        <v>1125</v>
      </c>
      <c r="E906" t="s">
        <v>934</v>
      </c>
      <c r="F906" t="s">
        <v>83</v>
      </c>
    </row>
    <row r="907" spans="1:6" x14ac:dyDescent="0.4">
      <c r="A907" t="s">
        <v>1299</v>
      </c>
      <c r="B907" t="s">
        <v>935</v>
      </c>
      <c r="C907" t="s">
        <v>936</v>
      </c>
      <c r="D907" t="s">
        <v>1125</v>
      </c>
      <c r="E907" t="s">
        <v>934</v>
      </c>
      <c r="F907" t="s">
        <v>5</v>
      </c>
    </row>
    <row r="908" spans="1:6" x14ac:dyDescent="0.4">
      <c r="A908" t="s">
        <v>1300</v>
      </c>
      <c r="B908" t="s">
        <v>938</v>
      </c>
      <c r="C908" t="s">
        <v>939</v>
      </c>
      <c r="D908" t="s">
        <v>1125</v>
      </c>
      <c r="E908" t="s">
        <v>934</v>
      </c>
      <c r="F908" t="s">
        <v>5</v>
      </c>
    </row>
    <row r="909" spans="1:6" x14ac:dyDescent="0.4">
      <c r="A909" t="s">
        <v>1301</v>
      </c>
      <c r="B909" t="s">
        <v>1470</v>
      </c>
      <c r="C909" t="s">
        <v>3140</v>
      </c>
      <c r="D909" t="s">
        <v>1125</v>
      </c>
      <c r="E909" t="s">
        <v>934</v>
      </c>
      <c r="F909" t="s">
        <v>14</v>
      </c>
    </row>
    <row r="910" spans="1:6" x14ac:dyDescent="0.4">
      <c r="A910" t="s">
        <v>964</v>
      </c>
      <c r="B910" t="s">
        <v>951</v>
      </c>
      <c r="C910" t="s">
        <v>952</v>
      </c>
      <c r="D910" t="s">
        <v>1125</v>
      </c>
      <c r="E910" t="s">
        <v>934</v>
      </c>
      <c r="F910" t="s">
        <v>1997</v>
      </c>
    </row>
    <row r="911" spans="1:6" x14ac:dyDescent="0.4">
      <c r="A911" t="s">
        <v>967</v>
      </c>
      <c r="B911" t="s">
        <v>948</v>
      </c>
      <c r="C911" t="s">
        <v>949</v>
      </c>
      <c r="D911" t="s">
        <v>1125</v>
      </c>
      <c r="E911" t="s">
        <v>934</v>
      </c>
      <c r="F911" t="s">
        <v>11</v>
      </c>
    </row>
    <row r="912" spans="1:6" x14ac:dyDescent="0.4">
      <c r="A912" t="s">
        <v>970</v>
      </c>
      <c r="B912" t="s">
        <v>941</v>
      </c>
      <c r="C912" t="s">
        <v>942</v>
      </c>
      <c r="D912" t="s">
        <v>1125</v>
      </c>
      <c r="E912" t="s">
        <v>934</v>
      </c>
      <c r="F912" t="s">
        <v>250</v>
      </c>
    </row>
    <row r="913" spans="1:6" x14ac:dyDescent="0.4">
      <c r="A913" t="s">
        <v>972</v>
      </c>
      <c r="B913" t="s">
        <v>944</v>
      </c>
      <c r="C913" t="s">
        <v>945</v>
      </c>
      <c r="D913" t="s">
        <v>1125</v>
      </c>
      <c r="E913" t="s">
        <v>934</v>
      </c>
      <c r="F913" t="s">
        <v>250</v>
      </c>
    </row>
    <row r="914" spans="1:6" x14ac:dyDescent="0.4">
      <c r="A914" t="s">
        <v>3141</v>
      </c>
      <c r="B914" t="s">
        <v>3142</v>
      </c>
      <c r="C914" t="s">
        <v>3143</v>
      </c>
      <c r="D914" t="s">
        <v>1125</v>
      </c>
      <c r="E914" t="s">
        <v>934</v>
      </c>
      <c r="F914" t="s">
        <v>68</v>
      </c>
    </row>
    <row r="915" spans="1:6" x14ac:dyDescent="0.4">
      <c r="A915" t="s">
        <v>3144</v>
      </c>
      <c r="B915" t="s">
        <v>3145</v>
      </c>
      <c r="C915" t="s">
        <v>3146</v>
      </c>
      <c r="D915" t="s">
        <v>1125</v>
      </c>
      <c r="E915" t="s">
        <v>934</v>
      </c>
      <c r="F915" t="s">
        <v>68</v>
      </c>
    </row>
    <row r="916" spans="1:6" x14ac:dyDescent="0.4">
      <c r="A916" t="s">
        <v>3147</v>
      </c>
      <c r="B916" t="s">
        <v>3148</v>
      </c>
      <c r="C916" t="s">
        <v>3149</v>
      </c>
      <c r="D916" t="s">
        <v>1125</v>
      </c>
      <c r="E916" t="s">
        <v>934</v>
      </c>
      <c r="F916" t="s">
        <v>18</v>
      </c>
    </row>
    <row r="917" spans="1:6" x14ac:dyDescent="0.4">
      <c r="A917" t="s">
        <v>3150</v>
      </c>
      <c r="B917" t="s">
        <v>3151</v>
      </c>
      <c r="C917" t="s">
        <v>3152</v>
      </c>
      <c r="D917" t="s">
        <v>3153</v>
      </c>
      <c r="E917" t="s">
        <v>976</v>
      </c>
      <c r="F917" t="s">
        <v>68</v>
      </c>
    </row>
    <row r="918" spans="1:6" x14ac:dyDescent="0.4">
      <c r="A918" t="s">
        <v>1024</v>
      </c>
      <c r="B918" t="s">
        <v>977</v>
      </c>
      <c r="C918" t="s">
        <v>978</v>
      </c>
      <c r="D918" t="s">
        <v>3153</v>
      </c>
      <c r="E918" t="s">
        <v>976</v>
      </c>
      <c r="F918" t="s">
        <v>83</v>
      </c>
    </row>
    <row r="919" spans="1:6" x14ac:dyDescent="0.4">
      <c r="A919" t="s">
        <v>1025</v>
      </c>
      <c r="B919" t="s">
        <v>3154</v>
      </c>
      <c r="C919" t="s">
        <v>979</v>
      </c>
      <c r="D919" t="s">
        <v>3153</v>
      </c>
      <c r="E919" t="s">
        <v>976</v>
      </c>
      <c r="F919" t="s">
        <v>45</v>
      </c>
    </row>
    <row r="920" spans="1:6" x14ac:dyDescent="0.4">
      <c r="A920" t="s">
        <v>1026</v>
      </c>
      <c r="B920" t="s">
        <v>3155</v>
      </c>
      <c r="C920" t="s">
        <v>3156</v>
      </c>
      <c r="D920" t="s">
        <v>3153</v>
      </c>
      <c r="E920" t="s">
        <v>976</v>
      </c>
      <c r="F920" t="s">
        <v>45</v>
      </c>
    </row>
    <row r="921" spans="1:6" x14ac:dyDescent="0.4">
      <c r="A921" t="s">
        <v>1303</v>
      </c>
      <c r="B921" t="s">
        <v>3157</v>
      </c>
      <c r="C921" t="s">
        <v>981</v>
      </c>
      <c r="D921" t="s">
        <v>3153</v>
      </c>
      <c r="E921" t="s">
        <v>976</v>
      </c>
      <c r="F921" t="s">
        <v>5</v>
      </c>
    </row>
    <row r="922" spans="1:6" x14ac:dyDescent="0.4">
      <c r="A922" t="s">
        <v>3158</v>
      </c>
      <c r="B922" t="s">
        <v>3159</v>
      </c>
      <c r="C922" t="s">
        <v>3160</v>
      </c>
      <c r="D922" t="s">
        <v>3153</v>
      </c>
      <c r="E922" t="s">
        <v>976</v>
      </c>
      <c r="F922" t="s">
        <v>68</v>
      </c>
    </row>
    <row r="923" spans="1:6" x14ac:dyDescent="0.4">
      <c r="A923" t="s">
        <v>3161</v>
      </c>
      <c r="B923" t="s">
        <v>3162</v>
      </c>
      <c r="C923" t="s">
        <v>3163</v>
      </c>
      <c r="D923" t="s">
        <v>3153</v>
      </c>
      <c r="E923" t="s">
        <v>976</v>
      </c>
      <c r="F923" t="s">
        <v>18</v>
      </c>
    </row>
    <row r="924" spans="1:6" x14ac:dyDescent="0.4">
      <c r="A924" t="s">
        <v>3164</v>
      </c>
      <c r="B924" t="s">
        <v>3165</v>
      </c>
      <c r="C924" t="s">
        <v>3166</v>
      </c>
      <c r="D924" t="s">
        <v>3153</v>
      </c>
      <c r="E924" t="s">
        <v>976</v>
      </c>
      <c r="F924" t="s">
        <v>45</v>
      </c>
    </row>
    <row r="925" spans="1:6" x14ac:dyDescent="0.4">
      <c r="A925" t="s">
        <v>3167</v>
      </c>
      <c r="B925" t="s">
        <v>3168</v>
      </c>
      <c r="C925" t="s">
        <v>3169</v>
      </c>
      <c r="D925" t="s">
        <v>3153</v>
      </c>
      <c r="E925" t="s">
        <v>976</v>
      </c>
      <c r="F925" t="s">
        <v>14</v>
      </c>
    </row>
    <row r="926" spans="1:6" x14ac:dyDescent="0.4">
      <c r="A926" t="s">
        <v>1032</v>
      </c>
      <c r="B926" t="s">
        <v>987</v>
      </c>
      <c r="C926" t="s">
        <v>988</v>
      </c>
      <c r="D926" t="s">
        <v>3066</v>
      </c>
      <c r="E926" t="s">
        <v>986</v>
      </c>
      <c r="F926" t="s">
        <v>83</v>
      </c>
    </row>
    <row r="927" spans="1:6" x14ac:dyDescent="0.4">
      <c r="A927" t="s">
        <v>1304</v>
      </c>
      <c r="B927" t="s">
        <v>989</v>
      </c>
      <c r="C927" t="s">
        <v>990</v>
      </c>
      <c r="D927" t="s">
        <v>3066</v>
      </c>
      <c r="E927" t="s">
        <v>986</v>
      </c>
      <c r="F927" t="s">
        <v>14</v>
      </c>
    </row>
    <row r="928" spans="1:6" x14ac:dyDescent="0.4">
      <c r="A928" t="s">
        <v>3170</v>
      </c>
      <c r="B928" t="s">
        <v>992</v>
      </c>
      <c r="C928" t="s">
        <v>993</v>
      </c>
      <c r="D928" t="s">
        <v>3066</v>
      </c>
      <c r="E928" t="s">
        <v>986</v>
      </c>
      <c r="F928" t="s">
        <v>1</v>
      </c>
    </row>
    <row r="929" spans="1:6" x14ac:dyDescent="0.4">
      <c r="A929" t="s">
        <v>3171</v>
      </c>
      <c r="B929" t="s">
        <v>3172</v>
      </c>
      <c r="C929" t="s">
        <v>3173</v>
      </c>
      <c r="D929" t="s">
        <v>3066</v>
      </c>
      <c r="E929" t="s">
        <v>986</v>
      </c>
      <c r="F929" t="s">
        <v>68</v>
      </c>
    </row>
    <row r="930" spans="1:6" x14ac:dyDescent="0.4">
      <c r="A930" t="s">
        <v>3174</v>
      </c>
      <c r="B930" t="s">
        <v>3175</v>
      </c>
      <c r="C930" t="s">
        <v>3176</v>
      </c>
      <c r="D930" t="s">
        <v>3066</v>
      </c>
      <c r="E930" t="s">
        <v>986</v>
      </c>
      <c r="F930" t="s">
        <v>68</v>
      </c>
    </row>
    <row r="931" spans="1:6" x14ac:dyDescent="0.4">
      <c r="A931" t="s">
        <v>3177</v>
      </c>
      <c r="B931" t="s">
        <v>3178</v>
      </c>
      <c r="C931" t="s">
        <v>3179</v>
      </c>
      <c r="D931" t="s">
        <v>3066</v>
      </c>
      <c r="E931" t="s">
        <v>986</v>
      </c>
      <c r="F931" t="s">
        <v>68</v>
      </c>
    </row>
    <row r="932" spans="1:6" x14ac:dyDescent="0.4">
      <c r="A932" t="s">
        <v>3180</v>
      </c>
      <c r="B932" t="s">
        <v>3181</v>
      </c>
      <c r="C932" t="s">
        <v>3182</v>
      </c>
      <c r="D932" t="s">
        <v>3066</v>
      </c>
      <c r="E932" t="s">
        <v>986</v>
      </c>
      <c r="F932" t="s">
        <v>136</v>
      </c>
    </row>
    <row r="933" spans="1:6" x14ac:dyDescent="0.4">
      <c r="A933" t="s">
        <v>3183</v>
      </c>
      <c r="B933" t="s">
        <v>3184</v>
      </c>
      <c r="C933" t="s">
        <v>3185</v>
      </c>
      <c r="D933" t="s">
        <v>3066</v>
      </c>
      <c r="E933" t="s">
        <v>986</v>
      </c>
      <c r="F933" t="s">
        <v>39</v>
      </c>
    </row>
    <row r="934" spans="1:6" x14ac:dyDescent="0.4">
      <c r="A934" t="s">
        <v>3186</v>
      </c>
      <c r="B934" t="s">
        <v>3187</v>
      </c>
      <c r="C934" t="s">
        <v>3188</v>
      </c>
      <c r="D934" t="s">
        <v>3066</v>
      </c>
      <c r="E934" t="s">
        <v>986</v>
      </c>
      <c r="F934" t="s">
        <v>18</v>
      </c>
    </row>
    <row r="935" spans="1:6" x14ac:dyDescent="0.4">
      <c r="A935" t="s">
        <v>3189</v>
      </c>
      <c r="B935" t="s">
        <v>3190</v>
      </c>
      <c r="C935" t="s">
        <v>3191</v>
      </c>
      <c r="D935" t="s">
        <v>3066</v>
      </c>
      <c r="E935" t="s">
        <v>986</v>
      </c>
      <c r="F935" t="s">
        <v>45</v>
      </c>
    </row>
    <row r="936" spans="1:6" x14ac:dyDescent="0.4">
      <c r="A936" t="s">
        <v>806</v>
      </c>
      <c r="B936" t="s">
        <v>3192</v>
      </c>
      <c r="C936" t="s">
        <v>3193</v>
      </c>
      <c r="D936" t="s">
        <v>1235</v>
      </c>
      <c r="E936" t="s">
        <v>3194</v>
      </c>
      <c r="F936" t="s">
        <v>18</v>
      </c>
    </row>
    <row r="937" spans="1:6" x14ac:dyDescent="0.4">
      <c r="A937" t="s">
        <v>854</v>
      </c>
      <c r="B937" t="s">
        <v>3195</v>
      </c>
      <c r="C937" t="s">
        <v>3196</v>
      </c>
      <c r="D937" t="s">
        <v>1235</v>
      </c>
      <c r="E937" t="s">
        <v>3194</v>
      </c>
      <c r="F937" t="s">
        <v>18</v>
      </c>
    </row>
    <row r="938" spans="1:6" x14ac:dyDescent="0.4">
      <c r="A938" t="s">
        <v>859</v>
      </c>
      <c r="B938" t="s">
        <v>3197</v>
      </c>
      <c r="C938" t="s">
        <v>3198</v>
      </c>
      <c r="D938" t="s">
        <v>1235</v>
      </c>
      <c r="E938" t="s">
        <v>3194</v>
      </c>
      <c r="F938" t="s">
        <v>18</v>
      </c>
    </row>
    <row r="939" spans="1:6" x14ac:dyDescent="0.4">
      <c r="A939" t="s">
        <v>1036</v>
      </c>
      <c r="B939" t="s">
        <v>3199</v>
      </c>
      <c r="C939" t="s">
        <v>3200</v>
      </c>
      <c r="D939" t="s">
        <v>1235</v>
      </c>
      <c r="E939" t="s">
        <v>3201</v>
      </c>
      <c r="F939" t="s">
        <v>45</v>
      </c>
    </row>
    <row r="940" spans="1:6" x14ac:dyDescent="0.4">
      <c r="A940" t="s">
        <v>1037</v>
      </c>
      <c r="B940" t="s">
        <v>3202</v>
      </c>
      <c r="C940" t="s">
        <v>3203</v>
      </c>
      <c r="D940" t="s">
        <v>1235</v>
      </c>
      <c r="E940" t="s">
        <v>3201</v>
      </c>
      <c r="F940" t="s">
        <v>45</v>
      </c>
    </row>
    <row r="941" spans="1:6" x14ac:dyDescent="0.4">
      <c r="A941" t="s">
        <v>1038</v>
      </c>
      <c r="B941" t="s">
        <v>3204</v>
      </c>
      <c r="C941" t="s">
        <v>3205</v>
      </c>
      <c r="D941" t="s">
        <v>3206</v>
      </c>
      <c r="E941" t="s">
        <v>3207</v>
      </c>
      <c r="F941" t="s">
        <v>45</v>
      </c>
    </row>
    <row r="942" spans="1:6" x14ac:dyDescent="0.4">
      <c r="A942" t="s">
        <v>1039</v>
      </c>
      <c r="B942" t="s">
        <v>3208</v>
      </c>
      <c r="C942" t="s">
        <v>3209</v>
      </c>
      <c r="D942" t="s">
        <v>3206</v>
      </c>
      <c r="E942" t="s">
        <v>3207</v>
      </c>
      <c r="F942" t="s">
        <v>45</v>
      </c>
    </row>
    <row r="943" spans="1:6" x14ac:dyDescent="0.4">
      <c r="A943" t="s">
        <v>1040</v>
      </c>
      <c r="B943" t="s">
        <v>3210</v>
      </c>
      <c r="C943" t="s">
        <v>3211</v>
      </c>
      <c r="D943" t="s">
        <v>3206</v>
      </c>
      <c r="E943" t="s">
        <v>3207</v>
      </c>
      <c r="F943" t="s">
        <v>45</v>
      </c>
    </row>
    <row r="944" spans="1:6" x14ac:dyDescent="0.4">
      <c r="A944" t="s">
        <v>3212</v>
      </c>
      <c r="B944" t="s">
        <v>3213</v>
      </c>
      <c r="C944" t="s">
        <v>3214</v>
      </c>
      <c r="D944" t="s">
        <v>1235</v>
      </c>
      <c r="E944" t="s">
        <v>3201</v>
      </c>
      <c r="F944" t="s">
        <v>14</v>
      </c>
    </row>
    <row r="945" spans="1:6" x14ac:dyDescent="0.4">
      <c r="A945" t="s">
        <v>3215</v>
      </c>
      <c r="B945" t="s">
        <v>3216</v>
      </c>
      <c r="C945" t="s">
        <v>3217</v>
      </c>
      <c r="D945" t="s">
        <v>1235</v>
      </c>
      <c r="E945" t="s">
        <v>3201</v>
      </c>
      <c r="F945" t="s">
        <v>14</v>
      </c>
    </row>
    <row r="946" spans="1:6" x14ac:dyDescent="0.4">
      <c r="A946" t="s">
        <v>3218</v>
      </c>
      <c r="B946" t="s">
        <v>3219</v>
      </c>
      <c r="C946" t="s">
        <v>3220</v>
      </c>
      <c r="D946" t="s">
        <v>1235</v>
      </c>
      <c r="E946" t="s">
        <v>3201</v>
      </c>
      <c r="F946" t="s">
        <v>14</v>
      </c>
    </row>
    <row r="947" spans="1:6" x14ac:dyDescent="0.4">
      <c r="A947" t="s">
        <v>3221</v>
      </c>
      <c r="B947" t="s">
        <v>3222</v>
      </c>
      <c r="C947" t="s">
        <v>3223</v>
      </c>
      <c r="D947" t="s">
        <v>1235</v>
      </c>
      <c r="E947" t="s">
        <v>3194</v>
      </c>
      <c r="F947" t="s">
        <v>14</v>
      </c>
    </row>
    <row r="948" spans="1:6" x14ac:dyDescent="0.4">
      <c r="A948" t="s">
        <v>3224</v>
      </c>
      <c r="B948" t="s">
        <v>3225</v>
      </c>
      <c r="C948" t="s">
        <v>3226</v>
      </c>
      <c r="D948" t="s">
        <v>3206</v>
      </c>
      <c r="E948" t="s">
        <v>3207</v>
      </c>
      <c r="F948" t="s">
        <v>14</v>
      </c>
    </row>
    <row r="949" spans="1:6" x14ac:dyDescent="0.4">
      <c r="A949" t="s">
        <v>3227</v>
      </c>
      <c r="B949" t="s">
        <v>3228</v>
      </c>
      <c r="C949" t="s">
        <v>3229</v>
      </c>
      <c r="D949" t="s">
        <v>3206</v>
      </c>
      <c r="E949" t="s">
        <v>3207</v>
      </c>
      <c r="F949" t="s">
        <v>14</v>
      </c>
    </row>
    <row r="950" spans="1:6" x14ac:dyDescent="0.4">
      <c r="A950" t="s">
        <v>3230</v>
      </c>
      <c r="B950" t="s">
        <v>3231</v>
      </c>
      <c r="C950" t="s">
        <v>3232</v>
      </c>
      <c r="D950" t="s">
        <v>3206</v>
      </c>
      <c r="E950" t="s">
        <v>3207</v>
      </c>
      <c r="F950" t="s">
        <v>5</v>
      </c>
    </row>
    <row r="951" spans="1:6" x14ac:dyDescent="0.4">
      <c r="A951" t="s">
        <v>1540</v>
      </c>
      <c r="B951" t="s">
        <v>3233</v>
      </c>
      <c r="C951" t="s">
        <v>3234</v>
      </c>
      <c r="D951" t="s">
        <v>1235</v>
      </c>
      <c r="E951" t="s">
        <v>3201</v>
      </c>
      <c r="F951" t="s">
        <v>1989</v>
      </c>
    </row>
    <row r="952" spans="1:6" x14ac:dyDescent="0.4">
      <c r="A952" t="s">
        <v>3235</v>
      </c>
      <c r="B952" t="s">
        <v>3236</v>
      </c>
      <c r="C952" t="s">
        <v>3237</v>
      </c>
      <c r="D952" t="s">
        <v>1235</v>
      </c>
      <c r="E952" t="s">
        <v>3194</v>
      </c>
      <c r="F952" t="s">
        <v>136</v>
      </c>
    </row>
    <row r="953" spans="1:6" x14ac:dyDescent="0.4">
      <c r="A953" t="s">
        <v>3238</v>
      </c>
      <c r="B953" t="s">
        <v>3239</v>
      </c>
      <c r="C953" t="s">
        <v>3240</v>
      </c>
      <c r="D953" t="s">
        <v>1235</v>
      </c>
      <c r="E953" t="s">
        <v>3194</v>
      </c>
      <c r="F953" t="s">
        <v>68</v>
      </c>
    </row>
    <row r="954" spans="1:6" x14ac:dyDescent="0.4">
      <c r="A954" t="s">
        <v>3241</v>
      </c>
      <c r="B954" t="s">
        <v>3242</v>
      </c>
      <c r="C954" t="s">
        <v>3243</v>
      </c>
      <c r="D954" t="s">
        <v>1235</v>
      </c>
      <c r="E954" t="s">
        <v>3201</v>
      </c>
      <c r="F954" t="s">
        <v>18</v>
      </c>
    </row>
    <row r="955" spans="1:6" x14ac:dyDescent="0.4">
      <c r="A955" t="s">
        <v>3244</v>
      </c>
      <c r="B955" t="s">
        <v>3245</v>
      </c>
      <c r="C955" t="s">
        <v>3246</v>
      </c>
      <c r="D955" t="s">
        <v>1235</v>
      </c>
      <c r="E955" t="s">
        <v>3194</v>
      </c>
      <c r="F955" t="s">
        <v>39</v>
      </c>
    </row>
    <row r="956" spans="1:6" x14ac:dyDescent="0.4">
      <c r="A956" t="s">
        <v>3247</v>
      </c>
      <c r="B956" t="s">
        <v>3248</v>
      </c>
      <c r="C956" t="s">
        <v>3249</v>
      </c>
      <c r="D956" t="s">
        <v>3206</v>
      </c>
      <c r="E956" t="s">
        <v>3207</v>
      </c>
      <c r="F956" t="s">
        <v>39</v>
      </c>
    </row>
    <row r="957" spans="1:6" x14ac:dyDescent="0.4">
      <c r="A957" t="s">
        <v>3250</v>
      </c>
      <c r="B957" t="s">
        <v>3251</v>
      </c>
      <c r="C957" t="s">
        <v>3252</v>
      </c>
      <c r="D957" t="s">
        <v>3206</v>
      </c>
      <c r="E957" t="s">
        <v>3207</v>
      </c>
      <c r="F957" t="s">
        <v>39</v>
      </c>
    </row>
    <row r="958" spans="1:6" x14ac:dyDescent="0.4">
      <c r="A958" t="s">
        <v>3253</v>
      </c>
      <c r="B958" t="s">
        <v>3254</v>
      </c>
      <c r="C958" t="s">
        <v>3255</v>
      </c>
      <c r="D958" t="s">
        <v>3206</v>
      </c>
      <c r="E958" t="s">
        <v>3207</v>
      </c>
      <c r="F958" t="s">
        <v>18</v>
      </c>
    </row>
    <row r="959" spans="1:6" x14ac:dyDescent="0.4">
      <c r="A959" t="s">
        <v>3256</v>
      </c>
      <c r="B959" t="s">
        <v>3257</v>
      </c>
      <c r="C959" t="s">
        <v>3258</v>
      </c>
      <c r="D959" t="s">
        <v>1235</v>
      </c>
      <c r="E959" t="s">
        <v>3194</v>
      </c>
      <c r="F959" t="s">
        <v>83</v>
      </c>
    </row>
    <row r="960" spans="1:6" x14ac:dyDescent="0.4">
      <c r="A960" t="s">
        <v>3259</v>
      </c>
      <c r="B960" t="s">
        <v>3260</v>
      </c>
      <c r="C960" t="s">
        <v>3261</v>
      </c>
      <c r="D960" t="s">
        <v>3206</v>
      </c>
      <c r="E960" t="s">
        <v>3207</v>
      </c>
      <c r="F960" t="s">
        <v>83</v>
      </c>
    </row>
    <row r="961" spans="1:6" x14ac:dyDescent="0.4">
      <c r="A961" t="s">
        <v>3262</v>
      </c>
      <c r="B961" t="s">
        <v>3263</v>
      </c>
      <c r="C961" t="s">
        <v>3264</v>
      </c>
      <c r="D961" t="s">
        <v>3206</v>
      </c>
      <c r="E961" t="s">
        <v>3207</v>
      </c>
      <c r="F961" t="s">
        <v>45</v>
      </c>
    </row>
    <row r="962" spans="1:6" x14ac:dyDescent="0.4">
      <c r="A962" t="s">
        <v>3265</v>
      </c>
      <c r="B962" t="s">
        <v>3266</v>
      </c>
      <c r="C962" t="s">
        <v>3267</v>
      </c>
      <c r="D962" t="s">
        <v>1235</v>
      </c>
      <c r="E962" t="s">
        <v>3194</v>
      </c>
      <c r="F962" t="s">
        <v>14</v>
      </c>
    </row>
    <row r="963" spans="1:6" x14ac:dyDescent="0.4">
      <c r="A963" t="s">
        <v>3268</v>
      </c>
      <c r="B963" t="s">
        <v>3269</v>
      </c>
      <c r="C963" t="s">
        <v>3270</v>
      </c>
      <c r="D963" t="s">
        <v>1235</v>
      </c>
      <c r="E963" t="s">
        <v>3194</v>
      </c>
      <c r="F963" t="s">
        <v>14</v>
      </c>
    </row>
    <row r="964" spans="1:6" x14ac:dyDescent="0.4">
      <c r="A964" t="s">
        <v>3271</v>
      </c>
      <c r="B964" t="s">
        <v>1249</v>
      </c>
      <c r="C964" t="s">
        <v>3272</v>
      </c>
      <c r="D964" t="s">
        <v>1235</v>
      </c>
      <c r="E964" t="s">
        <v>1008</v>
      </c>
      <c r="F964" t="s">
        <v>5</v>
      </c>
    </row>
    <row r="965" spans="1:6" x14ac:dyDescent="0.4">
      <c r="A965" t="s">
        <v>3273</v>
      </c>
      <c r="B965" t="s">
        <v>1011</v>
      </c>
      <c r="C965" t="s">
        <v>1012</v>
      </c>
      <c r="D965" t="s">
        <v>1235</v>
      </c>
      <c r="E965" t="s">
        <v>1008</v>
      </c>
      <c r="F965" t="s">
        <v>1</v>
      </c>
    </row>
    <row r="966" spans="1:6" x14ac:dyDescent="0.4">
      <c r="A966" t="s">
        <v>3274</v>
      </c>
      <c r="B966" t="s">
        <v>1244</v>
      </c>
      <c r="C966" t="s">
        <v>3275</v>
      </c>
      <c r="D966" t="s">
        <v>1235</v>
      </c>
      <c r="E966" t="s">
        <v>1008</v>
      </c>
      <c r="F966" t="s">
        <v>14</v>
      </c>
    </row>
    <row r="967" spans="1:6" x14ac:dyDescent="0.4">
      <c r="A967" t="s">
        <v>1539</v>
      </c>
      <c r="B967" t="s">
        <v>1518</v>
      </c>
      <c r="C967" t="s">
        <v>1009</v>
      </c>
      <c r="D967" t="s">
        <v>1235</v>
      </c>
      <c r="E967" t="s">
        <v>1008</v>
      </c>
      <c r="F967" t="s">
        <v>244</v>
      </c>
    </row>
    <row r="968" spans="1:6" x14ac:dyDescent="0.4">
      <c r="A968" t="s">
        <v>3276</v>
      </c>
      <c r="B968" t="s">
        <v>3277</v>
      </c>
      <c r="C968" t="s">
        <v>3278</v>
      </c>
      <c r="D968" t="s">
        <v>1235</v>
      </c>
      <c r="E968" t="s">
        <v>1008</v>
      </c>
      <c r="F968" t="s">
        <v>45</v>
      </c>
    </row>
    <row r="969" spans="1:6" x14ac:dyDescent="0.4">
      <c r="A969" t="s">
        <v>3279</v>
      </c>
      <c r="B969" t="s">
        <v>3280</v>
      </c>
      <c r="C969" t="s">
        <v>3281</v>
      </c>
      <c r="D969" t="s">
        <v>3206</v>
      </c>
      <c r="E969" t="s">
        <v>3282</v>
      </c>
      <c r="F969" t="s">
        <v>18</v>
      </c>
    </row>
    <row r="970" spans="1:6" x14ac:dyDescent="0.4">
      <c r="A970" t="s">
        <v>3283</v>
      </c>
      <c r="B970" t="s">
        <v>3284</v>
      </c>
      <c r="C970" t="s">
        <v>3285</v>
      </c>
      <c r="D970" t="s">
        <v>3206</v>
      </c>
      <c r="E970" t="s">
        <v>3282</v>
      </c>
      <c r="F970" t="s">
        <v>18</v>
      </c>
    </row>
    <row r="971" spans="1:6" x14ac:dyDescent="0.4">
      <c r="A971" t="s">
        <v>3286</v>
      </c>
      <c r="B971" t="s">
        <v>3287</v>
      </c>
      <c r="C971" t="s">
        <v>3288</v>
      </c>
      <c r="D971" t="s">
        <v>3206</v>
      </c>
      <c r="E971" t="s">
        <v>3282</v>
      </c>
      <c r="F971" t="s">
        <v>18</v>
      </c>
    </row>
    <row r="972" spans="1:6" x14ac:dyDescent="0.4">
      <c r="A972" t="s">
        <v>3289</v>
      </c>
      <c r="B972" t="s">
        <v>3290</v>
      </c>
      <c r="C972" t="s">
        <v>3291</v>
      </c>
      <c r="D972" t="s">
        <v>3206</v>
      </c>
      <c r="E972" t="s">
        <v>3282</v>
      </c>
      <c r="F972" t="s">
        <v>14</v>
      </c>
    </row>
    <row r="973" spans="1:6" x14ac:dyDescent="0.4">
      <c r="A973" t="s">
        <v>3292</v>
      </c>
      <c r="B973" t="s">
        <v>3293</v>
      </c>
      <c r="C973" t="s">
        <v>3294</v>
      </c>
      <c r="D973" t="s">
        <v>1118</v>
      </c>
      <c r="E973" t="s">
        <v>3295</v>
      </c>
      <c r="F973" t="s">
        <v>68</v>
      </c>
    </row>
    <row r="974" spans="1:6" x14ac:dyDescent="0.4">
      <c r="A974" t="s">
        <v>866</v>
      </c>
      <c r="B974" t="s">
        <v>3296</v>
      </c>
      <c r="C974" t="s">
        <v>3297</v>
      </c>
      <c r="D974" t="s">
        <v>1118</v>
      </c>
      <c r="E974" t="s">
        <v>3295</v>
      </c>
      <c r="F974" t="s">
        <v>39</v>
      </c>
    </row>
    <row r="975" spans="1:6" x14ac:dyDescent="0.4">
      <c r="A975" t="s">
        <v>867</v>
      </c>
      <c r="B975" t="s">
        <v>3298</v>
      </c>
      <c r="C975" t="s">
        <v>3299</v>
      </c>
      <c r="D975" t="s">
        <v>1118</v>
      </c>
      <c r="E975" t="s">
        <v>3295</v>
      </c>
      <c r="F975" t="s">
        <v>39</v>
      </c>
    </row>
    <row r="976" spans="1:6" x14ac:dyDescent="0.4">
      <c r="A976" t="s">
        <v>877</v>
      </c>
      <c r="B976" t="s">
        <v>3300</v>
      </c>
      <c r="C976" t="s">
        <v>3301</v>
      </c>
      <c r="D976" t="s">
        <v>1118</v>
      </c>
      <c r="E976" t="s">
        <v>3295</v>
      </c>
      <c r="F976" t="s">
        <v>18</v>
      </c>
    </row>
    <row r="977" spans="1:6" x14ac:dyDescent="0.4">
      <c r="A977" t="s">
        <v>880</v>
      </c>
      <c r="B977" t="s">
        <v>3302</v>
      </c>
      <c r="C977" t="s">
        <v>3303</v>
      </c>
      <c r="D977" t="s">
        <v>1118</v>
      </c>
      <c r="E977" t="s">
        <v>3295</v>
      </c>
      <c r="F977" t="s">
        <v>18</v>
      </c>
    </row>
    <row r="978" spans="1:6" x14ac:dyDescent="0.4">
      <c r="A978" t="s">
        <v>1042</v>
      </c>
      <c r="B978" t="s">
        <v>3304</v>
      </c>
      <c r="C978" t="s">
        <v>3305</v>
      </c>
      <c r="D978" t="s">
        <v>1118</v>
      </c>
      <c r="E978" t="s">
        <v>3295</v>
      </c>
      <c r="F978" t="s">
        <v>83</v>
      </c>
    </row>
    <row r="979" spans="1:6" x14ac:dyDescent="0.4">
      <c r="A979" t="s">
        <v>1054</v>
      </c>
      <c r="B979" t="s">
        <v>3306</v>
      </c>
      <c r="C979" t="s">
        <v>3307</v>
      </c>
      <c r="D979" t="s">
        <v>1118</v>
      </c>
      <c r="E979" t="s">
        <v>3295</v>
      </c>
      <c r="F979" t="s">
        <v>45</v>
      </c>
    </row>
    <row r="980" spans="1:6" x14ac:dyDescent="0.4">
      <c r="A980" t="s">
        <v>1055</v>
      </c>
      <c r="B980" t="s">
        <v>3308</v>
      </c>
      <c r="C980" t="s">
        <v>3309</v>
      </c>
      <c r="D980" t="s">
        <v>1118</v>
      </c>
      <c r="E980" t="s">
        <v>3295</v>
      </c>
      <c r="F980" t="s">
        <v>45</v>
      </c>
    </row>
    <row r="981" spans="1:6" x14ac:dyDescent="0.4">
      <c r="A981" t="s">
        <v>3310</v>
      </c>
      <c r="B981" t="s">
        <v>3311</v>
      </c>
      <c r="C981" t="s">
        <v>3312</v>
      </c>
      <c r="D981" t="s">
        <v>1118</v>
      </c>
      <c r="E981" t="s">
        <v>3295</v>
      </c>
      <c r="F981" t="s">
        <v>45</v>
      </c>
    </row>
    <row r="982" spans="1:6" x14ac:dyDescent="0.4">
      <c r="A982" t="s">
        <v>3313</v>
      </c>
      <c r="B982" t="s">
        <v>3314</v>
      </c>
      <c r="C982" t="s">
        <v>3315</v>
      </c>
      <c r="D982" t="s">
        <v>1118</v>
      </c>
      <c r="E982" t="s">
        <v>3295</v>
      </c>
      <c r="F982" t="s">
        <v>476</v>
      </c>
    </row>
    <row r="983" spans="1:6" x14ac:dyDescent="0.4">
      <c r="A983" t="s">
        <v>3316</v>
      </c>
      <c r="B983" t="s">
        <v>3317</v>
      </c>
      <c r="C983" t="s">
        <v>3318</v>
      </c>
      <c r="D983" t="s">
        <v>1118</v>
      </c>
      <c r="E983" t="s">
        <v>3295</v>
      </c>
      <c r="F983" t="s">
        <v>39</v>
      </c>
    </row>
    <row r="984" spans="1:6" x14ac:dyDescent="0.4">
      <c r="A984" t="s">
        <v>3319</v>
      </c>
      <c r="B984" t="s">
        <v>3320</v>
      </c>
      <c r="C984" t="s">
        <v>3321</v>
      </c>
      <c r="D984" t="s">
        <v>1118</v>
      </c>
      <c r="E984" t="s">
        <v>3295</v>
      </c>
      <c r="F984" t="s">
        <v>39</v>
      </c>
    </row>
    <row r="985" spans="1:6" x14ac:dyDescent="0.4">
      <c r="A985" t="s">
        <v>3322</v>
      </c>
      <c r="B985" t="s">
        <v>3323</v>
      </c>
      <c r="C985" t="s">
        <v>3324</v>
      </c>
      <c r="D985" t="s">
        <v>1118</v>
      </c>
      <c r="E985" t="s">
        <v>3295</v>
      </c>
      <c r="F985" t="s">
        <v>39</v>
      </c>
    </row>
    <row r="986" spans="1:6" x14ac:dyDescent="0.4">
      <c r="A986" t="s">
        <v>3325</v>
      </c>
      <c r="B986" t="s">
        <v>3326</v>
      </c>
      <c r="C986" t="s">
        <v>3327</v>
      </c>
      <c r="D986" t="s">
        <v>1118</v>
      </c>
      <c r="E986" t="s">
        <v>3295</v>
      </c>
      <c r="F986" t="s">
        <v>83</v>
      </c>
    </row>
    <row r="987" spans="1:6" x14ac:dyDescent="0.4">
      <c r="A987" t="s">
        <v>3328</v>
      </c>
      <c r="B987" t="s">
        <v>3329</v>
      </c>
      <c r="C987" t="s">
        <v>3330</v>
      </c>
      <c r="D987" t="s">
        <v>1118</v>
      </c>
      <c r="E987" t="s">
        <v>3295</v>
      </c>
      <c r="F987" t="s">
        <v>83</v>
      </c>
    </row>
    <row r="988" spans="1:6" x14ac:dyDescent="0.4">
      <c r="A988" t="s">
        <v>3331</v>
      </c>
      <c r="B988" t="s">
        <v>1439</v>
      </c>
      <c r="C988" t="s">
        <v>3332</v>
      </c>
      <c r="D988" t="s">
        <v>1118</v>
      </c>
      <c r="E988" t="s">
        <v>1099</v>
      </c>
      <c r="F988" t="s">
        <v>476</v>
      </c>
    </row>
    <row r="989" spans="1:6" x14ac:dyDescent="0.4">
      <c r="A989" t="s">
        <v>3333</v>
      </c>
      <c r="B989" t="s">
        <v>1342</v>
      </c>
      <c r="C989" t="s">
        <v>3334</v>
      </c>
      <c r="D989" t="s">
        <v>1118</v>
      </c>
      <c r="E989" t="s">
        <v>1099</v>
      </c>
      <c r="F989" t="s">
        <v>136</v>
      </c>
    </row>
    <row r="990" spans="1:6" x14ac:dyDescent="0.4">
      <c r="A990" t="s">
        <v>3335</v>
      </c>
      <c r="B990" t="s">
        <v>1395</v>
      </c>
      <c r="C990" t="s">
        <v>3336</v>
      </c>
      <c r="D990" t="s">
        <v>1118</v>
      </c>
      <c r="E990" t="s">
        <v>1099</v>
      </c>
      <c r="F990" t="s">
        <v>68</v>
      </c>
    </row>
    <row r="991" spans="1:6" x14ac:dyDescent="0.4">
      <c r="A991" t="s">
        <v>881</v>
      </c>
      <c r="B991" t="s">
        <v>3337</v>
      </c>
      <c r="C991" t="s">
        <v>3338</v>
      </c>
      <c r="D991" t="s">
        <v>1118</v>
      </c>
      <c r="E991" t="s">
        <v>1099</v>
      </c>
      <c r="F991" t="s">
        <v>39</v>
      </c>
    </row>
    <row r="992" spans="1:6" x14ac:dyDescent="0.4">
      <c r="A992" t="s">
        <v>884</v>
      </c>
      <c r="B992" t="s">
        <v>1585</v>
      </c>
      <c r="C992" t="s">
        <v>3339</v>
      </c>
      <c r="D992" t="s">
        <v>1118</v>
      </c>
      <c r="E992" t="s">
        <v>1099</v>
      </c>
      <c r="F992" t="s">
        <v>18</v>
      </c>
    </row>
    <row r="993" spans="1:6" x14ac:dyDescent="0.4">
      <c r="A993" t="s">
        <v>885</v>
      </c>
      <c r="B993" t="s">
        <v>1034</v>
      </c>
      <c r="C993" t="s">
        <v>1035</v>
      </c>
      <c r="D993" t="s">
        <v>1118</v>
      </c>
      <c r="E993" t="s">
        <v>1099</v>
      </c>
      <c r="F993" t="s">
        <v>18</v>
      </c>
    </row>
    <row r="994" spans="1:6" x14ac:dyDescent="0.4">
      <c r="A994" t="s">
        <v>3340</v>
      </c>
      <c r="B994" t="s">
        <v>1444</v>
      </c>
      <c r="C994" t="s">
        <v>3341</v>
      </c>
      <c r="D994" t="s">
        <v>1118</v>
      </c>
      <c r="E994" t="s">
        <v>1099</v>
      </c>
      <c r="F994" t="s">
        <v>83</v>
      </c>
    </row>
    <row r="995" spans="1:6" x14ac:dyDescent="0.4">
      <c r="A995" t="s">
        <v>3342</v>
      </c>
      <c r="B995" t="s">
        <v>3343</v>
      </c>
      <c r="C995" t="s">
        <v>3344</v>
      </c>
      <c r="D995" t="s">
        <v>1118</v>
      </c>
      <c r="E995" t="s">
        <v>1099</v>
      </c>
      <c r="F995" t="s">
        <v>83</v>
      </c>
    </row>
    <row r="996" spans="1:6" x14ac:dyDescent="0.4">
      <c r="A996" t="s">
        <v>3345</v>
      </c>
      <c r="B996" t="s">
        <v>1219</v>
      </c>
      <c r="C996" t="s">
        <v>3346</v>
      </c>
      <c r="D996" t="s">
        <v>1118</v>
      </c>
      <c r="E996" t="s">
        <v>1099</v>
      </c>
      <c r="F996" t="s">
        <v>83</v>
      </c>
    </row>
    <row r="997" spans="1:6" x14ac:dyDescent="0.4">
      <c r="A997" t="s">
        <v>3347</v>
      </c>
      <c r="B997" t="s">
        <v>3348</v>
      </c>
      <c r="C997" t="s">
        <v>3349</v>
      </c>
      <c r="D997" t="s">
        <v>1118</v>
      </c>
      <c r="E997" t="s">
        <v>1099</v>
      </c>
      <c r="F997" t="s">
        <v>45</v>
      </c>
    </row>
    <row r="998" spans="1:6" x14ac:dyDescent="0.4">
      <c r="A998" t="s">
        <v>3350</v>
      </c>
      <c r="B998" t="s">
        <v>3351</v>
      </c>
      <c r="C998" t="s">
        <v>3352</v>
      </c>
      <c r="D998" t="s">
        <v>1118</v>
      </c>
      <c r="E998" t="s">
        <v>1099</v>
      </c>
      <c r="F998" t="s">
        <v>45</v>
      </c>
    </row>
    <row r="999" spans="1:6" x14ac:dyDescent="0.4">
      <c r="A999" t="s">
        <v>3353</v>
      </c>
      <c r="B999" t="s">
        <v>1258</v>
      </c>
      <c r="C999" t="s">
        <v>3093</v>
      </c>
      <c r="D999" t="s">
        <v>1118</v>
      </c>
      <c r="E999" t="s">
        <v>1099</v>
      </c>
      <c r="F999" t="s">
        <v>1</v>
      </c>
    </row>
    <row r="1000" spans="1:6" x14ac:dyDescent="0.4">
      <c r="A1000" t="s">
        <v>1541</v>
      </c>
      <c r="B1000" t="s">
        <v>1046</v>
      </c>
      <c r="C1000" t="s">
        <v>1047</v>
      </c>
      <c r="D1000" t="s">
        <v>1118</v>
      </c>
      <c r="E1000" t="s">
        <v>1099</v>
      </c>
      <c r="F1000" t="s">
        <v>11</v>
      </c>
    </row>
    <row r="1001" spans="1:6" x14ac:dyDescent="0.4">
      <c r="A1001" t="s">
        <v>1542</v>
      </c>
      <c r="B1001" t="s">
        <v>1049</v>
      </c>
      <c r="C1001" t="s">
        <v>1050</v>
      </c>
      <c r="D1001" t="s">
        <v>1118</v>
      </c>
      <c r="E1001" t="s">
        <v>1099</v>
      </c>
      <c r="F1001" t="s">
        <v>11</v>
      </c>
    </row>
    <row r="1002" spans="1:6" x14ac:dyDescent="0.4">
      <c r="A1002" t="s">
        <v>1543</v>
      </c>
      <c r="B1002" t="s">
        <v>1052</v>
      </c>
      <c r="C1002" t="s">
        <v>1053</v>
      </c>
      <c r="D1002" t="s">
        <v>1118</v>
      </c>
      <c r="E1002" t="s">
        <v>1099</v>
      </c>
      <c r="F1002" t="s">
        <v>974</v>
      </c>
    </row>
    <row r="1003" spans="1:6" x14ac:dyDescent="0.4">
      <c r="A1003" t="s">
        <v>3354</v>
      </c>
      <c r="B1003" t="s">
        <v>3355</v>
      </c>
      <c r="C1003" t="s">
        <v>3356</v>
      </c>
      <c r="D1003" t="s">
        <v>1118</v>
      </c>
      <c r="E1003" t="s">
        <v>1099</v>
      </c>
      <c r="F1003" t="s">
        <v>68</v>
      </c>
    </row>
    <row r="1004" spans="1:6" x14ac:dyDescent="0.4">
      <c r="A1004" t="s">
        <v>3357</v>
      </c>
      <c r="B1004" t="s">
        <v>3358</v>
      </c>
      <c r="C1004" t="s">
        <v>3359</v>
      </c>
      <c r="D1004" t="s">
        <v>1118</v>
      </c>
      <c r="E1004" t="s">
        <v>1099</v>
      </c>
      <c r="F1004" t="s">
        <v>68</v>
      </c>
    </row>
    <row r="1005" spans="1:6" x14ac:dyDescent="0.4">
      <c r="A1005" t="s">
        <v>3360</v>
      </c>
      <c r="B1005" t="s">
        <v>3361</v>
      </c>
      <c r="C1005" t="s">
        <v>3362</v>
      </c>
      <c r="D1005" t="s">
        <v>1118</v>
      </c>
      <c r="E1005" t="s">
        <v>1099</v>
      </c>
      <c r="F1005" t="s">
        <v>18</v>
      </c>
    </row>
    <row r="1006" spans="1:6" x14ac:dyDescent="0.4">
      <c r="A1006" t="s">
        <v>3363</v>
      </c>
      <c r="B1006" t="s">
        <v>3364</v>
      </c>
      <c r="C1006" t="s">
        <v>3365</v>
      </c>
      <c r="D1006" t="s">
        <v>1118</v>
      </c>
      <c r="E1006" t="s">
        <v>1099</v>
      </c>
      <c r="F1006" t="s">
        <v>83</v>
      </c>
    </row>
    <row r="1007" spans="1:6" x14ac:dyDescent="0.4">
      <c r="A1007" t="s">
        <v>888</v>
      </c>
      <c r="B1007" t="s">
        <v>1337</v>
      </c>
      <c r="C1007" t="s">
        <v>3366</v>
      </c>
      <c r="D1007" t="s">
        <v>1118</v>
      </c>
      <c r="E1007" t="s">
        <v>1338</v>
      </c>
      <c r="F1007" t="s">
        <v>39</v>
      </c>
    </row>
    <row r="1008" spans="1:6" x14ac:dyDescent="0.4">
      <c r="A1008" t="s">
        <v>3367</v>
      </c>
      <c r="B1008" t="s">
        <v>1358</v>
      </c>
      <c r="C1008" t="s">
        <v>3368</v>
      </c>
      <c r="D1008" t="s">
        <v>1118</v>
      </c>
      <c r="E1008" t="s">
        <v>1338</v>
      </c>
      <c r="F1008" t="s">
        <v>83</v>
      </c>
    </row>
    <row r="1009" spans="1:6" x14ac:dyDescent="0.4">
      <c r="A1009" t="s">
        <v>3369</v>
      </c>
      <c r="B1009" t="s">
        <v>1365</v>
      </c>
      <c r="C1009" t="s">
        <v>3370</v>
      </c>
      <c r="D1009" t="s">
        <v>1118</v>
      </c>
      <c r="E1009" t="s">
        <v>1338</v>
      </c>
      <c r="F1009" t="s">
        <v>45</v>
      </c>
    </row>
    <row r="1010" spans="1:6" x14ac:dyDescent="0.4">
      <c r="A1010" t="s">
        <v>3371</v>
      </c>
      <c r="B1010" t="s">
        <v>1418</v>
      </c>
      <c r="C1010" t="s">
        <v>3372</v>
      </c>
      <c r="D1010" t="s">
        <v>1118</v>
      </c>
      <c r="E1010" t="s">
        <v>1338</v>
      </c>
      <c r="F1010" t="s">
        <v>45</v>
      </c>
    </row>
    <row r="1011" spans="1:6" x14ac:dyDescent="0.4">
      <c r="A1011" t="s">
        <v>863</v>
      </c>
      <c r="B1011" t="s">
        <v>3373</v>
      </c>
      <c r="C1011" t="s">
        <v>3374</v>
      </c>
      <c r="D1011" t="s">
        <v>1118</v>
      </c>
      <c r="E1011" t="s">
        <v>3375</v>
      </c>
      <c r="F1011" t="s">
        <v>18</v>
      </c>
    </row>
    <row r="1012" spans="1:6" x14ac:dyDescent="0.4">
      <c r="A1012" t="s">
        <v>1041</v>
      </c>
      <c r="B1012" t="s">
        <v>3376</v>
      </c>
      <c r="C1012" t="s">
        <v>3377</v>
      </c>
      <c r="D1012" t="s">
        <v>1118</v>
      </c>
      <c r="E1012" t="s">
        <v>3375</v>
      </c>
      <c r="F1012" t="s">
        <v>83</v>
      </c>
    </row>
    <row r="1013" spans="1:6" x14ac:dyDescent="0.4">
      <c r="A1013" t="s">
        <v>3378</v>
      </c>
      <c r="B1013" t="s">
        <v>3379</v>
      </c>
      <c r="C1013" t="s">
        <v>3380</v>
      </c>
      <c r="D1013" t="s">
        <v>1118</v>
      </c>
      <c r="E1013" t="s">
        <v>3375</v>
      </c>
      <c r="F1013" t="s">
        <v>1</v>
      </c>
    </row>
    <row r="1014" spans="1:6" x14ac:dyDescent="0.4">
      <c r="A1014" t="s">
        <v>3381</v>
      </c>
      <c r="B1014" t="s">
        <v>3382</v>
      </c>
      <c r="C1014" t="s">
        <v>3383</v>
      </c>
      <c r="D1014" t="s">
        <v>1118</v>
      </c>
      <c r="E1014" t="s">
        <v>3375</v>
      </c>
      <c r="F1014" t="s">
        <v>14</v>
      </c>
    </row>
    <row r="1015" spans="1:6" x14ac:dyDescent="0.4">
      <c r="A1015" t="s">
        <v>3384</v>
      </c>
      <c r="B1015" t="s">
        <v>3385</v>
      </c>
      <c r="C1015" t="s">
        <v>3386</v>
      </c>
      <c r="D1015" t="s">
        <v>1118</v>
      </c>
      <c r="E1015" t="s">
        <v>3375</v>
      </c>
      <c r="F1015" t="s">
        <v>14</v>
      </c>
    </row>
    <row r="1016" spans="1:6" x14ac:dyDescent="0.4">
      <c r="A1016" t="s">
        <v>3387</v>
      </c>
      <c r="B1016" t="s">
        <v>3388</v>
      </c>
      <c r="C1016" t="s">
        <v>3389</v>
      </c>
      <c r="D1016" t="s">
        <v>1118</v>
      </c>
      <c r="E1016" t="s">
        <v>3375</v>
      </c>
      <c r="F1016" t="s">
        <v>5</v>
      </c>
    </row>
    <row r="1017" spans="1:6" x14ac:dyDescent="0.4">
      <c r="A1017" t="s">
        <v>3390</v>
      </c>
      <c r="B1017" t="s">
        <v>3391</v>
      </c>
      <c r="C1017" t="s">
        <v>3392</v>
      </c>
      <c r="D1017" t="s">
        <v>1118</v>
      </c>
      <c r="E1017" t="s">
        <v>3375</v>
      </c>
      <c r="F1017" t="s">
        <v>14</v>
      </c>
    </row>
    <row r="1018" spans="1:6" x14ac:dyDescent="0.4">
      <c r="A1018" t="s">
        <v>3393</v>
      </c>
      <c r="B1018" t="s">
        <v>3394</v>
      </c>
      <c r="C1018" t="s">
        <v>3395</v>
      </c>
      <c r="D1018" t="s">
        <v>1118</v>
      </c>
      <c r="E1018" t="s">
        <v>3375</v>
      </c>
      <c r="F1018" t="s">
        <v>14</v>
      </c>
    </row>
    <row r="1019" spans="1:6" x14ac:dyDescent="0.4">
      <c r="A1019" t="s">
        <v>3396</v>
      </c>
      <c r="B1019" t="s">
        <v>3397</v>
      </c>
      <c r="C1019" t="s">
        <v>3398</v>
      </c>
      <c r="D1019" t="s">
        <v>3399</v>
      </c>
      <c r="E1019" t="s">
        <v>3400</v>
      </c>
      <c r="F1019" t="s">
        <v>900</v>
      </c>
    </row>
    <row r="1020" spans="1:6" x14ac:dyDescent="0.4">
      <c r="A1020" t="s">
        <v>3401</v>
      </c>
      <c r="B1020" t="s">
        <v>3402</v>
      </c>
      <c r="C1020" t="s">
        <v>3403</v>
      </c>
      <c r="D1020" t="s">
        <v>3404</v>
      </c>
      <c r="E1020" t="s">
        <v>3405</v>
      </c>
      <c r="F1020" t="s">
        <v>900</v>
      </c>
    </row>
    <row r="1021" spans="1:6" x14ac:dyDescent="0.4">
      <c r="A1021" t="s">
        <v>3406</v>
      </c>
      <c r="B1021" t="s">
        <v>3407</v>
      </c>
      <c r="C1021" t="s">
        <v>3408</v>
      </c>
      <c r="D1021" t="s">
        <v>3409</v>
      </c>
      <c r="E1021" t="s">
        <v>3410</v>
      </c>
      <c r="F1021" t="s">
        <v>518</v>
      </c>
    </row>
    <row r="1022" spans="1:6" x14ac:dyDescent="0.4">
      <c r="A1022" t="s">
        <v>3411</v>
      </c>
      <c r="B1022" t="s">
        <v>3412</v>
      </c>
      <c r="C1022" t="s">
        <v>3413</v>
      </c>
      <c r="D1022" t="s">
        <v>3414</v>
      </c>
      <c r="E1022" t="s">
        <v>3410</v>
      </c>
      <c r="F1022" t="s">
        <v>3415</v>
      </c>
    </row>
    <row r="1023" spans="1:6" x14ac:dyDescent="0.4">
      <c r="A1023" t="s">
        <v>3416</v>
      </c>
      <c r="B1023" t="s">
        <v>3417</v>
      </c>
      <c r="C1023" t="s">
        <v>3418</v>
      </c>
      <c r="D1023" t="s">
        <v>3419</v>
      </c>
      <c r="E1023" t="s">
        <v>3420</v>
      </c>
      <c r="F1023" t="s">
        <v>3421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F7318-806F-4AD4-9C36-B77299629E30}">
  <sheetPr>
    <tabColor rgb="FFFF0000"/>
  </sheetPr>
  <dimension ref="A1:DA1036"/>
  <sheetViews>
    <sheetView topLeftCell="B1" zoomScaleNormal="100" workbookViewId="0">
      <selection activeCell="C5" sqref="C5:G6"/>
    </sheetView>
  </sheetViews>
  <sheetFormatPr defaultColWidth="9" defaultRowHeight="22.5" customHeight="1" x14ac:dyDescent="0.4"/>
  <cols>
    <col min="1" max="1" width="9" style="47" hidden="1" customWidth="1"/>
    <col min="2" max="2" width="6.875" style="47" customWidth="1"/>
    <col min="3" max="3" width="17.75" style="47" customWidth="1"/>
    <col min="4" max="4" width="13.75" style="47" customWidth="1"/>
    <col min="5" max="5" width="18.25" style="47" customWidth="1"/>
    <col min="6" max="9" width="6.875" style="47" customWidth="1"/>
    <col min="10" max="10" width="12.625" style="200" customWidth="1"/>
    <col min="11" max="25" width="6.875" style="200" customWidth="1"/>
    <col min="26" max="31" width="6.875" style="198" customWidth="1"/>
    <col min="32" max="32" width="9" style="47" customWidth="1"/>
    <col min="33" max="33" width="62.75" style="47" customWidth="1"/>
    <col min="34" max="36" width="9" style="47" customWidth="1"/>
    <col min="37" max="16384" width="9" style="47"/>
  </cols>
  <sheetData>
    <row r="1" spans="2:105" ht="68.25" customHeight="1" thickTop="1" thickBot="1" x14ac:dyDescent="0.45">
      <c r="B1" s="281" t="s">
        <v>1135</v>
      </c>
      <c r="C1" s="282"/>
      <c r="D1" s="263" t="s">
        <v>5344</v>
      </c>
      <c r="E1" s="264"/>
      <c r="F1" s="265" t="s">
        <v>1642</v>
      </c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199"/>
      <c r="V1" s="199"/>
      <c r="W1" s="66"/>
      <c r="Z1" s="64"/>
      <c r="AA1" s="64"/>
      <c r="AB1" s="64"/>
      <c r="AC1" s="64"/>
      <c r="AD1" s="64"/>
      <c r="AE1" s="64"/>
    </row>
    <row r="2" spans="2:105" ht="53.25" customHeight="1" thickTop="1" thickBot="1" x14ac:dyDescent="0.45">
      <c r="B2" s="48"/>
      <c r="C2" s="48"/>
      <c r="D2" s="283" t="str">
        <f>VLOOKUP(D1,C19:AF1036,30,FALSE)</f>
        <v>E028</v>
      </c>
      <c r="E2" s="284"/>
      <c r="F2" s="49"/>
      <c r="G2" s="50"/>
      <c r="H2" s="50"/>
      <c r="I2" s="50"/>
      <c r="J2" s="48"/>
      <c r="K2" s="66"/>
      <c r="N2" s="66"/>
      <c r="Q2" s="66"/>
      <c r="T2" s="66"/>
      <c r="W2" s="66"/>
      <c r="Z2" s="64"/>
      <c r="AA2" s="64"/>
      <c r="AB2" s="64"/>
      <c r="AC2" s="64"/>
      <c r="AD2" s="64"/>
      <c r="AE2" s="64"/>
      <c r="AH2" s="47" t="s">
        <v>1334</v>
      </c>
      <c r="AI2" s="47">
        <v>1</v>
      </c>
    </row>
    <row r="3" spans="2:105" ht="18.75" customHeight="1" thickTop="1" x14ac:dyDescent="0.4">
      <c r="B3" s="48"/>
      <c r="C3" s="48"/>
      <c r="D3" s="67"/>
      <c r="E3" s="67"/>
      <c r="F3" s="49"/>
      <c r="G3" s="50"/>
      <c r="H3" s="50"/>
      <c r="I3" s="50"/>
      <c r="J3" s="48"/>
      <c r="K3" s="66"/>
      <c r="N3" s="66"/>
      <c r="Q3" s="66"/>
      <c r="T3" s="66"/>
      <c r="W3" s="66"/>
      <c r="Z3" s="64"/>
      <c r="AA3" s="64"/>
      <c r="AB3" s="64"/>
      <c r="AC3" s="64"/>
      <c r="AD3" s="64"/>
      <c r="AE3" s="64"/>
      <c r="AH3" s="47" t="s">
        <v>1640</v>
      </c>
      <c r="AI3" s="47">
        <v>100</v>
      </c>
      <c r="DA3" s="68" t="s">
        <v>1334</v>
      </c>
    </row>
    <row r="4" spans="2:105" ht="22.5" customHeight="1" x14ac:dyDescent="0.4">
      <c r="B4" s="44"/>
      <c r="C4" s="44"/>
      <c r="D4" s="44"/>
      <c r="E4" s="44"/>
      <c r="F4" s="44"/>
      <c r="G4" s="44"/>
      <c r="H4" s="44"/>
      <c r="I4" s="51"/>
      <c r="J4" s="44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63"/>
      <c r="AA4" s="63"/>
      <c r="AB4" s="63"/>
      <c r="AC4" s="63"/>
      <c r="AD4" s="63"/>
      <c r="AE4" s="63"/>
      <c r="AH4" s="47" t="s">
        <v>1610</v>
      </c>
      <c r="AI4" s="47">
        <v>2</v>
      </c>
    </row>
    <row r="5" spans="2:105" ht="18.75" customHeight="1" x14ac:dyDescent="0.4">
      <c r="B5" s="44"/>
      <c r="C5" s="285" t="str">
        <f>IFERROR(VLOOKUP($D$2,$C$19:$W$1200,3,FALSE),"クリカツ太郎")</f>
        <v>クリカツ太郎</v>
      </c>
      <c r="D5" s="285"/>
      <c r="E5" s="285"/>
      <c r="F5" s="285"/>
      <c r="G5" s="285"/>
      <c r="H5" s="44"/>
      <c r="I5" s="65" t="s">
        <v>1137</v>
      </c>
      <c r="J5" s="286" t="s">
        <v>1139</v>
      </c>
      <c r="K5" s="65" t="s">
        <v>1138</v>
      </c>
      <c r="L5" s="201"/>
      <c r="M5" s="201"/>
      <c r="N5" s="65" t="s">
        <v>1078</v>
      </c>
      <c r="O5" s="201"/>
      <c r="P5" s="201"/>
      <c r="Q5" s="286" t="s">
        <v>1155</v>
      </c>
      <c r="R5" s="286"/>
      <c r="S5" s="286"/>
      <c r="T5" s="286"/>
      <c r="U5" s="212"/>
      <c r="V5" s="212"/>
      <c r="W5" s="51"/>
      <c r="X5" s="51"/>
      <c r="Y5" s="51"/>
      <c r="Z5" s="65" t="s">
        <v>1141</v>
      </c>
      <c r="AA5" s="65" t="s">
        <v>1143</v>
      </c>
      <c r="AB5" s="65" t="s">
        <v>1144</v>
      </c>
      <c r="AC5" s="65" t="s">
        <v>1145</v>
      </c>
      <c r="AD5" s="65" t="s">
        <v>1641</v>
      </c>
      <c r="AE5" s="63"/>
      <c r="AH5" s="47" t="s">
        <v>1611</v>
      </c>
      <c r="AI5" s="47">
        <v>3</v>
      </c>
    </row>
    <row r="6" spans="2:105" ht="45" customHeight="1" x14ac:dyDescent="0.4">
      <c r="B6" s="44"/>
      <c r="C6" s="285"/>
      <c r="D6" s="285"/>
      <c r="E6" s="285"/>
      <c r="F6" s="285"/>
      <c r="G6" s="285"/>
      <c r="H6" s="44"/>
      <c r="I6" s="45">
        <f>IFERROR(VLOOKUP($D$2,$B$19:$W$1200,6,FALSE),"ク")</f>
        <v>100</v>
      </c>
      <c r="J6" s="286"/>
      <c r="K6" s="45">
        <f>IFERROR(VLOOKUP($D$2,$B$19:$W$1200,7,FALSE),"リ")</f>
        <v>100</v>
      </c>
      <c r="L6" s="45"/>
      <c r="M6" s="45"/>
      <c r="N6" s="45">
        <f>IFERROR(VLOOKUP($D$2,$B$19:$W$1200,8,FALSE),"ス")</f>
        <v>300</v>
      </c>
      <c r="O6" s="202"/>
      <c r="P6" s="202"/>
      <c r="Q6" s="287" t="str">
        <f>IFERROR(VLOOKUP($D$2,$B$19:$W$1200,9,FALSE),"マ 　ス")</f>
        <v>F0  1位</v>
      </c>
      <c r="R6" s="288"/>
      <c r="S6" s="288"/>
      <c r="T6" s="289"/>
      <c r="U6" s="213"/>
      <c r="V6" s="213"/>
      <c r="W6" s="51"/>
      <c r="X6" s="51"/>
      <c r="Y6" s="51"/>
      <c r="Z6" s="45" t="str">
        <f>IFERROR(VLOOKUP($D$2,$B$19:$W$1200,10,FALSE),"カ")</f>
        <v>２位</v>
      </c>
      <c r="AA6" s="45" t="str">
        <f>IFERROR(VLOOKUP($D$2,$B$19:$W$1200,11,FALSE),"ッ")</f>
        <v>1番2番4番</v>
      </c>
      <c r="AB6" s="45" t="str">
        <f>IFERROR(VLOOKUP($D$2,$B$19:$W$1200,12,FALSE),"プ")</f>
        <v>3位</v>
      </c>
      <c r="AC6" s="45" t="str">
        <f>IFERROR(VLOOKUP($D$2,$B$19:$W$1200,13,FALSE),"2 0")</f>
        <v>３位</v>
      </c>
      <c r="AD6" s="45" t="str">
        <f>IFERROR(VLOOKUP($D$2,$B$19:$W$1200,14,FALSE),"2 0")</f>
        <v>6番8番10番</v>
      </c>
      <c r="AE6" s="63"/>
      <c r="AH6" s="47" t="s">
        <v>1612</v>
      </c>
      <c r="AI6" s="47">
        <v>4</v>
      </c>
    </row>
    <row r="7" spans="2:105" ht="22.5" customHeight="1" x14ac:dyDescent="0.4">
      <c r="B7" s="44"/>
      <c r="C7" s="266" t="str">
        <f>IFERROR(VLOOKUP($D$2,$B$19:$W$1200,C12,FALSE),"（21回目・埼　玉）")</f>
        <v>そろばん教室ＵＳＡ</v>
      </c>
      <c r="D7" s="268">
        <f>IFERROR(VLOOKUP($D$2,$B$19:$W$1200,D12,FALSE),"クリカツ珠算塾")</f>
        <v>100</v>
      </c>
      <c r="E7" s="269"/>
      <c r="F7" s="269"/>
      <c r="G7" s="270"/>
      <c r="H7" s="44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51"/>
      <c r="X7" s="51"/>
      <c r="Y7" s="51"/>
      <c r="Z7" s="63"/>
      <c r="AA7" s="63"/>
      <c r="AB7" s="63"/>
      <c r="AC7" s="63"/>
      <c r="AD7" s="63"/>
      <c r="AE7" s="63"/>
      <c r="AH7" s="47" t="s">
        <v>1613</v>
      </c>
      <c r="AI7" s="47">
        <v>5</v>
      </c>
    </row>
    <row r="8" spans="2:105" ht="18.75" customHeight="1" x14ac:dyDescent="0.4">
      <c r="B8" s="44"/>
      <c r="C8" s="267"/>
      <c r="D8" s="271"/>
      <c r="E8" s="272"/>
      <c r="F8" s="272"/>
      <c r="G8" s="273"/>
      <c r="H8" s="44"/>
      <c r="I8" s="274" t="s">
        <v>1154</v>
      </c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6"/>
      <c r="AE8" s="63"/>
      <c r="AH8" s="47" t="s">
        <v>1614</v>
      </c>
      <c r="AI8" s="47">
        <v>6</v>
      </c>
    </row>
    <row r="9" spans="2:105" ht="45" customHeight="1" x14ac:dyDescent="0.4">
      <c r="B9" s="44"/>
      <c r="C9" s="277" t="str">
        <f>IFERROR(VLOOKUP($D$2,$B$19:$W$1200,AF11,FALSE),"№2020")</f>
        <v>弥谷　拓哉</v>
      </c>
      <c r="D9" s="277"/>
      <c r="E9" s="277"/>
      <c r="F9" s="277"/>
      <c r="G9" s="277"/>
      <c r="H9" s="44"/>
      <c r="I9" s="278" t="str">
        <f>IFERROR(VLOOKUP(D2,$B$19:$AE$1200,15,FALSE),"上の方の黄色いセルに、名前を入力してください。")</f>
        <v>12位</v>
      </c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80"/>
      <c r="AE9" s="63"/>
      <c r="AH9" s="47" t="s">
        <v>1615</v>
      </c>
      <c r="AI9" s="47">
        <v>7</v>
      </c>
    </row>
    <row r="10" spans="2:105" ht="22.5" customHeight="1" x14ac:dyDescent="0.4">
      <c r="B10" s="44"/>
      <c r="C10" s="44"/>
      <c r="D10" s="44"/>
      <c r="E10" s="44"/>
      <c r="F10" s="44"/>
      <c r="G10" s="44"/>
      <c r="H10" s="44"/>
      <c r="I10" s="44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63"/>
      <c r="AA10" s="63"/>
      <c r="AB10" s="63"/>
      <c r="AC10" s="63"/>
      <c r="AD10" s="63"/>
      <c r="AE10" s="63"/>
      <c r="AH10" s="47" t="s">
        <v>1616</v>
      </c>
      <c r="AI10" s="47">
        <v>8</v>
      </c>
    </row>
    <row r="11" spans="2:105" ht="22.5" hidden="1" customHeight="1" x14ac:dyDescent="0.4">
      <c r="B11" s="47" t="s">
        <v>1136</v>
      </c>
      <c r="C11" s="47" t="s">
        <v>1138</v>
      </c>
      <c r="D11" s="47" t="s">
        <v>1078</v>
      </c>
      <c r="J11" s="47" t="s">
        <v>1137</v>
      </c>
      <c r="K11" s="66"/>
      <c r="N11" s="66"/>
      <c r="Q11" s="66"/>
      <c r="T11" s="66"/>
      <c r="W11" s="66"/>
      <c r="Z11" s="64"/>
      <c r="AA11" s="64"/>
      <c r="AB11" s="64"/>
      <c r="AC11" s="64"/>
      <c r="AD11" s="64"/>
      <c r="AE11" s="64"/>
      <c r="AF11" s="47">
        <v>2</v>
      </c>
      <c r="AH11" s="47" t="s">
        <v>1617</v>
      </c>
      <c r="AI11" s="47">
        <v>9</v>
      </c>
    </row>
    <row r="12" spans="2:105" ht="22.5" hidden="1" customHeight="1" x14ac:dyDescent="0.4">
      <c r="B12" s="47" t="str">
        <f>VLOOKUP($D$2,$B$19:$W$1001,2,FALSE)</f>
        <v>弥谷　拓哉</v>
      </c>
      <c r="C12" s="47">
        <v>4</v>
      </c>
      <c r="D12" s="47">
        <v>5</v>
      </c>
      <c r="F12" s="47">
        <v>6</v>
      </c>
      <c r="G12" s="47">
        <v>7</v>
      </c>
      <c r="H12" s="47">
        <v>8</v>
      </c>
      <c r="I12" s="47">
        <v>9</v>
      </c>
      <c r="J12" s="200" t="str">
        <f>IF(LEFT(N2,1)="","A",LEFT(N2,1))</f>
        <v>A</v>
      </c>
      <c r="K12" s="66">
        <v>10</v>
      </c>
      <c r="N12" s="66">
        <v>11</v>
      </c>
      <c r="Q12" s="66">
        <v>12</v>
      </c>
      <c r="T12" s="66">
        <v>13</v>
      </c>
      <c r="W12" s="66">
        <v>14</v>
      </c>
      <c r="Z12" s="64"/>
      <c r="AA12" s="64"/>
      <c r="AB12" s="64"/>
      <c r="AC12" s="64"/>
      <c r="AD12" s="64"/>
      <c r="AE12" s="64"/>
      <c r="AH12" s="47" t="s">
        <v>1618</v>
      </c>
      <c r="AI12" s="47">
        <v>10</v>
      </c>
    </row>
    <row r="13" spans="2:105" ht="22.5" hidden="1" customHeight="1" x14ac:dyDescent="0.4">
      <c r="B13" s="47">
        <f>LEN(B12)</f>
        <v>5</v>
      </c>
      <c r="I13" s="47" t="e">
        <f>VLOOKUP(Z6,$AH$2:$AI$33,2,FALSE)</f>
        <v>#N/A</v>
      </c>
      <c r="J13" s="200" t="e">
        <f>IF(I13=6,RIGHT(I12,2),IF(I13=7,RIGHT(I12,3),RIGHT(I12,4)))</f>
        <v>#N/A</v>
      </c>
      <c r="K13" s="66" t="e">
        <f>VLOOKUP(AA6,$AH$2:$AI$33,2,FALSE)</f>
        <v>#N/A</v>
      </c>
      <c r="N13" s="66" t="e">
        <f>VLOOKUP(AB6,$AH$2:$AI$33,2,FALSE)</f>
        <v>#N/A</v>
      </c>
      <c r="Q13" s="66" t="e">
        <f>VLOOKUP(AC6,$AH$2:$AI$33,2,FALSE)</f>
        <v>#N/A</v>
      </c>
      <c r="T13" s="66" t="e">
        <f>VLOOKUP(AD6,$AH$2:$AI$33,2,FALSE)</f>
        <v>#N/A</v>
      </c>
      <c r="W13" s="66"/>
      <c r="Z13" s="64"/>
      <c r="AA13" s="64"/>
      <c r="AB13" s="64"/>
      <c r="AC13" s="64"/>
      <c r="AD13" s="64"/>
      <c r="AE13" s="64"/>
      <c r="AH13" s="47" t="s">
        <v>1619</v>
      </c>
      <c r="AI13" s="47">
        <v>11</v>
      </c>
    </row>
    <row r="14" spans="2:105" ht="22.5" hidden="1" customHeight="1" x14ac:dyDescent="0.4">
      <c r="B14" s="47" t="e">
        <f>LEN(#REF!)</f>
        <v>#REF!</v>
      </c>
      <c r="J14" s="200" t="e">
        <f>IF(I14=4,LEFT(J13,3)*1,IF(I14=3,LEFT(J13,2)*1,LEFT(J13,1)*1))</f>
        <v>#N/A</v>
      </c>
      <c r="K14" s="66"/>
      <c r="N14" s="66"/>
      <c r="Q14" s="66"/>
      <c r="T14" s="66"/>
      <c r="W14" s="66"/>
      <c r="Z14" s="64"/>
      <c r="AA14" s="64"/>
      <c r="AB14" s="64"/>
      <c r="AC14" s="64"/>
      <c r="AD14" s="64"/>
      <c r="AE14" s="64"/>
      <c r="AH14" s="47" t="s">
        <v>1620</v>
      </c>
      <c r="AI14" s="47">
        <v>12</v>
      </c>
    </row>
    <row r="15" spans="2:105" ht="22.5" hidden="1" customHeight="1" x14ac:dyDescent="0.4">
      <c r="K15" s="66"/>
      <c r="N15" s="66"/>
      <c r="Q15" s="66"/>
      <c r="T15" s="66"/>
      <c r="W15" s="66"/>
      <c r="Z15" s="64"/>
      <c r="AA15" s="64"/>
      <c r="AB15" s="64"/>
      <c r="AC15" s="64"/>
      <c r="AD15" s="64"/>
      <c r="AE15" s="64"/>
      <c r="AH15" s="47" t="s">
        <v>1621</v>
      </c>
      <c r="AI15" s="47">
        <v>13</v>
      </c>
    </row>
    <row r="16" spans="2:105" ht="18.75" hidden="1" customHeight="1" x14ac:dyDescent="0.4">
      <c r="K16" s="66"/>
      <c r="N16" s="66"/>
      <c r="Q16" s="66"/>
      <c r="T16" s="66"/>
      <c r="W16" s="66"/>
      <c r="Z16" s="64"/>
      <c r="AA16" s="64"/>
      <c r="AB16" s="64"/>
      <c r="AC16" s="64"/>
      <c r="AD16" s="64"/>
      <c r="AE16" s="64"/>
      <c r="AH16" s="47" t="s">
        <v>1622</v>
      </c>
      <c r="AI16" s="47">
        <v>14</v>
      </c>
    </row>
    <row r="17" spans="1:36" ht="22.5" customHeight="1" x14ac:dyDescent="0.4">
      <c r="A17" s="66"/>
      <c r="B17" s="200" t="s">
        <v>0</v>
      </c>
      <c r="C17" s="262" t="s">
        <v>1146</v>
      </c>
      <c r="D17" s="262" t="s">
        <v>1140</v>
      </c>
      <c r="E17" s="262" t="s">
        <v>1156</v>
      </c>
      <c r="F17" s="262" t="s">
        <v>4104</v>
      </c>
      <c r="G17" s="262"/>
      <c r="H17" s="262"/>
      <c r="I17" s="262"/>
      <c r="J17" s="262"/>
      <c r="K17" s="262"/>
      <c r="L17" s="262" t="s">
        <v>1142</v>
      </c>
      <c r="M17" s="262"/>
      <c r="N17" s="262"/>
      <c r="O17" s="262" t="s">
        <v>1143</v>
      </c>
      <c r="P17" s="262"/>
      <c r="Q17" s="262"/>
      <c r="R17" s="262" t="s">
        <v>1145</v>
      </c>
      <c r="S17" s="262"/>
      <c r="T17" s="262"/>
      <c r="U17" s="262" t="s">
        <v>1144</v>
      </c>
      <c r="V17" s="262"/>
      <c r="W17" s="262"/>
      <c r="X17" s="262" t="s">
        <v>4105</v>
      </c>
      <c r="Y17" s="262"/>
      <c r="Z17" s="262" t="s">
        <v>1154</v>
      </c>
      <c r="AA17" s="262"/>
      <c r="AB17" s="262"/>
      <c r="AC17" s="262"/>
      <c r="AD17" s="262"/>
      <c r="AE17" s="262"/>
      <c r="AF17" s="49"/>
      <c r="AH17" s="47" t="s">
        <v>1623</v>
      </c>
      <c r="AI17" s="47">
        <v>15</v>
      </c>
    </row>
    <row r="18" spans="1:36" ht="22.5" customHeight="1" x14ac:dyDescent="0.4">
      <c r="A18" s="200"/>
      <c r="B18" s="200"/>
      <c r="C18" s="262"/>
      <c r="D18" s="262"/>
      <c r="E18" s="262"/>
      <c r="F18" s="200" t="s">
        <v>1081</v>
      </c>
      <c r="G18" s="200" t="s">
        <v>1082</v>
      </c>
      <c r="H18" s="200" t="s">
        <v>1078</v>
      </c>
      <c r="I18" s="200" t="s">
        <v>1079</v>
      </c>
      <c r="J18" s="200" t="s">
        <v>1136</v>
      </c>
      <c r="K18" s="200" t="s">
        <v>1141</v>
      </c>
      <c r="L18" s="200" t="s">
        <v>4106</v>
      </c>
      <c r="M18" s="200" t="s">
        <v>4107</v>
      </c>
      <c r="N18" s="200" t="s">
        <v>4108</v>
      </c>
      <c r="O18" s="200" t="s">
        <v>4106</v>
      </c>
      <c r="P18" s="200" t="s">
        <v>4107</v>
      </c>
      <c r="Q18" s="200" t="s">
        <v>4108</v>
      </c>
      <c r="R18" s="200" t="s">
        <v>4106</v>
      </c>
      <c r="S18" s="200" t="s">
        <v>4107</v>
      </c>
      <c r="T18" s="200" t="s">
        <v>4108</v>
      </c>
      <c r="U18" s="200" t="s">
        <v>4106</v>
      </c>
      <c r="V18" s="200" t="s">
        <v>4107</v>
      </c>
      <c r="W18" s="200" t="s">
        <v>4108</v>
      </c>
      <c r="X18" s="200" t="s">
        <v>4108</v>
      </c>
      <c r="Y18" s="200" t="s">
        <v>4109</v>
      </c>
      <c r="Z18" s="200"/>
      <c r="AA18" s="200"/>
      <c r="AB18" s="200"/>
      <c r="AC18" s="200"/>
      <c r="AD18" s="200"/>
      <c r="AE18" s="200"/>
      <c r="AF18" s="49"/>
    </row>
    <row r="19" spans="1:36" ht="22.5" customHeight="1" x14ac:dyDescent="0.4">
      <c r="A19" s="200" t="str">
        <f>LEFT(B19,1)</f>
        <v>C</v>
      </c>
      <c r="B19" s="214" t="s">
        <v>1101</v>
      </c>
      <c r="C19" s="215" t="s">
        <v>1401</v>
      </c>
      <c r="D19" s="216" t="s">
        <v>4110</v>
      </c>
      <c r="E19" s="217" t="s">
        <v>1667</v>
      </c>
      <c r="F19" s="218">
        <v>62</v>
      </c>
      <c r="G19" s="218">
        <v>62</v>
      </c>
      <c r="H19" s="218">
        <v>40</v>
      </c>
      <c r="I19" s="218">
        <v>164</v>
      </c>
      <c r="J19" s="219" t="s">
        <v>4111</v>
      </c>
      <c r="K19" s="218" t="s">
        <v>3809</v>
      </c>
      <c r="L19" s="218" t="s">
        <v>3450</v>
      </c>
      <c r="M19" s="218" t="s">
        <v>4112</v>
      </c>
      <c r="N19" s="218" t="s">
        <v>1269</v>
      </c>
      <c r="O19" s="218" t="s">
        <v>3463</v>
      </c>
      <c r="P19" s="218" t="s">
        <v>4058</v>
      </c>
      <c r="Q19" s="218" t="s">
        <v>1269</v>
      </c>
      <c r="R19" s="218" t="s">
        <v>4113</v>
      </c>
      <c r="S19" s="218" t="s">
        <v>4077</v>
      </c>
      <c r="T19" s="218" t="s">
        <v>1269</v>
      </c>
      <c r="U19" s="218" t="s">
        <v>1269</v>
      </c>
      <c r="V19" s="218" t="s">
        <v>1269</v>
      </c>
      <c r="W19" s="218" t="s">
        <v>1269</v>
      </c>
      <c r="X19" s="218" t="s">
        <v>1321</v>
      </c>
      <c r="Y19" s="218" t="s">
        <v>1269</v>
      </c>
      <c r="Z19" s="261" t="str">
        <f>[1]総合!AG3</f>
        <v>自己ベスト更新目指して頑張ります！</v>
      </c>
      <c r="AA19" s="261"/>
      <c r="AB19" s="261"/>
      <c r="AC19" s="261"/>
      <c r="AD19" s="261"/>
      <c r="AE19" s="261"/>
      <c r="AF19" s="49" t="str">
        <f>B19</f>
        <v>C001</v>
      </c>
      <c r="AH19" s="47" t="s">
        <v>1624</v>
      </c>
      <c r="AI19" s="47">
        <v>16</v>
      </c>
      <c r="AJ19" s="47" t="str">
        <f>B19</f>
        <v>C001</v>
      </c>
    </row>
    <row r="20" spans="1:36" ht="22.5" customHeight="1" x14ac:dyDescent="0.4">
      <c r="A20" s="200" t="str">
        <f t="shared" ref="A20:A83" si="0">LEFT(B20,1)</f>
        <v>A</v>
      </c>
      <c r="B20" s="214" t="s">
        <v>1080</v>
      </c>
      <c r="C20" s="215" t="s">
        <v>1348</v>
      </c>
      <c r="D20" s="216" t="s">
        <v>4114</v>
      </c>
      <c r="E20" s="217" t="s">
        <v>1267</v>
      </c>
      <c r="F20" s="218">
        <v>46</v>
      </c>
      <c r="G20" s="218">
        <v>68</v>
      </c>
      <c r="H20" s="218">
        <v>56</v>
      </c>
      <c r="I20" s="218">
        <v>170</v>
      </c>
      <c r="J20" s="219" t="s">
        <v>4115</v>
      </c>
      <c r="K20" s="218" t="s">
        <v>3746</v>
      </c>
      <c r="L20" s="218" t="s">
        <v>3450</v>
      </c>
      <c r="M20" s="218" t="s">
        <v>4116</v>
      </c>
      <c r="N20" s="218" t="s">
        <v>3448</v>
      </c>
      <c r="O20" s="218" t="s">
        <v>3463</v>
      </c>
      <c r="P20" s="218" t="s">
        <v>4058</v>
      </c>
      <c r="Q20" s="218" t="s">
        <v>3461</v>
      </c>
      <c r="R20" s="218" t="s">
        <v>3491</v>
      </c>
      <c r="S20" s="218" t="s">
        <v>4117</v>
      </c>
      <c r="T20" s="218" t="s">
        <v>3489</v>
      </c>
      <c r="U20" s="218" t="s">
        <v>3496</v>
      </c>
      <c r="V20" s="218" t="s">
        <v>4118</v>
      </c>
      <c r="W20" s="218" t="s">
        <v>3495</v>
      </c>
      <c r="X20" s="218" t="s">
        <v>3467</v>
      </c>
      <c r="Y20" s="218" t="s">
        <v>3456</v>
      </c>
      <c r="Z20" s="261" t="str">
        <f>[1]総合!AG4</f>
        <v>１年生で１位めざすぞー！</v>
      </c>
      <c r="AA20" s="261"/>
      <c r="AB20" s="261"/>
      <c r="AC20" s="261"/>
      <c r="AD20" s="261"/>
      <c r="AE20" s="261"/>
      <c r="AF20" s="49" t="str">
        <f t="shared" ref="AF20:AF83" si="1">B20</f>
        <v>A001</v>
      </c>
      <c r="AH20" s="47" t="s">
        <v>1625</v>
      </c>
      <c r="AI20" s="47">
        <v>17</v>
      </c>
      <c r="AJ20" s="47" t="str">
        <f t="shared" ref="AJ20:AJ83" si="2">B20</f>
        <v>A001</v>
      </c>
    </row>
    <row r="21" spans="1:36" ht="22.5" customHeight="1" x14ac:dyDescent="0.4">
      <c r="A21" s="200" t="str">
        <f t="shared" si="0"/>
        <v>A</v>
      </c>
      <c r="B21" s="214" t="s">
        <v>26</v>
      </c>
      <c r="C21" s="215" t="s">
        <v>1680</v>
      </c>
      <c r="D21" s="216" t="s">
        <v>4119</v>
      </c>
      <c r="E21" s="217" t="s">
        <v>1267</v>
      </c>
      <c r="F21" s="218">
        <v>22</v>
      </c>
      <c r="G21" s="218">
        <v>30</v>
      </c>
      <c r="H21" s="218">
        <v>18</v>
      </c>
      <c r="I21" s="218">
        <v>70</v>
      </c>
      <c r="J21" s="219" t="s">
        <v>4120</v>
      </c>
      <c r="K21" s="218" t="s">
        <v>3922</v>
      </c>
      <c r="L21" s="218" t="s">
        <v>3480</v>
      </c>
      <c r="M21" s="218" t="s">
        <v>4121</v>
      </c>
      <c r="N21" s="218" t="s">
        <v>3510</v>
      </c>
      <c r="O21" s="218" t="s">
        <v>3480</v>
      </c>
      <c r="P21" s="218" t="s">
        <v>4122</v>
      </c>
      <c r="Q21" s="218" t="s">
        <v>3494</v>
      </c>
      <c r="R21" s="218" t="s">
        <v>3500</v>
      </c>
      <c r="S21" s="218" t="s">
        <v>4123</v>
      </c>
      <c r="T21" s="218" t="s">
        <v>3499</v>
      </c>
      <c r="U21" s="218" t="s">
        <v>1269</v>
      </c>
      <c r="V21" s="218" t="s">
        <v>1269</v>
      </c>
      <c r="W21" s="218" t="s">
        <v>1269</v>
      </c>
      <c r="X21" s="218" t="s">
        <v>3467</v>
      </c>
      <c r="Y21" s="218" t="s">
        <v>1269</v>
      </c>
      <c r="Z21" s="261" t="str">
        <f>[1]総合!AG5</f>
        <v>はつ出じょう入しょうめざすぞ！</v>
      </c>
      <c r="AA21" s="261"/>
      <c r="AB21" s="261"/>
      <c r="AC21" s="261"/>
      <c r="AD21" s="261"/>
      <c r="AE21" s="261"/>
      <c r="AF21" s="49" t="str">
        <f t="shared" si="1"/>
        <v>A002</v>
      </c>
      <c r="AH21" s="47" t="s">
        <v>1626</v>
      </c>
      <c r="AI21" s="47">
        <v>18</v>
      </c>
      <c r="AJ21" s="47" t="str">
        <f t="shared" si="2"/>
        <v>A002</v>
      </c>
    </row>
    <row r="22" spans="1:36" ht="22.5" customHeight="1" x14ac:dyDescent="0.4">
      <c r="A22" s="200" t="str">
        <f t="shared" si="0"/>
        <v>A</v>
      </c>
      <c r="B22" s="214" t="s">
        <v>28</v>
      </c>
      <c r="C22" s="215" t="s">
        <v>1682</v>
      </c>
      <c r="D22" s="216" t="s">
        <v>4119</v>
      </c>
      <c r="E22" s="217" t="s">
        <v>1267</v>
      </c>
      <c r="F22" s="218">
        <v>18</v>
      </c>
      <c r="G22" s="218">
        <v>20</v>
      </c>
      <c r="H22" s="218">
        <v>14</v>
      </c>
      <c r="I22" s="218">
        <v>52</v>
      </c>
      <c r="J22" s="219" t="s">
        <v>4124</v>
      </c>
      <c r="K22" s="218" t="s">
        <v>3771</v>
      </c>
      <c r="L22" s="218" t="s">
        <v>3503</v>
      </c>
      <c r="M22" s="218" t="s">
        <v>4125</v>
      </c>
      <c r="N22" s="218" t="s">
        <v>1269</v>
      </c>
      <c r="O22" s="218" t="s">
        <v>3483</v>
      </c>
      <c r="P22" s="218" t="s">
        <v>4126</v>
      </c>
      <c r="Q22" s="218" t="s">
        <v>3513</v>
      </c>
      <c r="R22" s="218" t="s">
        <v>3503</v>
      </c>
      <c r="S22" s="218" t="s">
        <v>4127</v>
      </c>
      <c r="T22" s="218" t="s">
        <v>1269</v>
      </c>
      <c r="U22" s="218" t="s">
        <v>1269</v>
      </c>
      <c r="V22" s="218" t="s">
        <v>1269</v>
      </c>
      <c r="W22" s="218" t="s">
        <v>1269</v>
      </c>
      <c r="X22" s="218" t="s">
        <v>3467</v>
      </c>
      <c r="Y22" s="218" t="s">
        <v>1269</v>
      </c>
      <c r="Z22" s="261" t="str">
        <f>[1]総合!AG6</f>
        <v>はじめてのクリスマスカップ全力でがんばります！</v>
      </c>
      <c r="AA22" s="261"/>
      <c r="AB22" s="261"/>
      <c r="AC22" s="261"/>
      <c r="AD22" s="261"/>
      <c r="AE22" s="261"/>
      <c r="AF22" s="49" t="str">
        <f t="shared" si="1"/>
        <v>A003</v>
      </c>
      <c r="AH22" s="47" t="s">
        <v>1627</v>
      </c>
      <c r="AI22" s="47">
        <v>19</v>
      </c>
      <c r="AJ22" s="47" t="str">
        <f t="shared" si="2"/>
        <v>A003</v>
      </c>
    </row>
    <row r="23" spans="1:36" ht="22.5" customHeight="1" x14ac:dyDescent="0.4">
      <c r="A23" s="200" t="str">
        <f t="shared" si="0"/>
        <v>B</v>
      </c>
      <c r="B23" s="214" t="s">
        <v>1100</v>
      </c>
      <c r="C23" s="215" t="s">
        <v>1445</v>
      </c>
      <c r="D23" s="216" t="s">
        <v>4128</v>
      </c>
      <c r="E23" s="217" t="s">
        <v>1267</v>
      </c>
      <c r="F23" s="218">
        <v>56</v>
      </c>
      <c r="G23" s="218">
        <v>64</v>
      </c>
      <c r="H23" s="218">
        <v>56</v>
      </c>
      <c r="I23" s="218">
        <v>176</v>
      </c>
      <c r="J23" s="219" t="s">
        <v>4129</v>
      </c>
      <c r="K23" s="218" t="s">
        <v>3502</v>
      </c>
      <c r="L23" s="218" t="s">
        <v>3450</v>
      </c>
      <c r="M23" s="218" t="s">
        <v>4130</v>
      </c>
      <c r="N23" s="218" t="s">
        <v>3492</v>
      </c>
      <c r="O23" s="218" t="s">
        <v>3480</v>
      </c>
      <c r="P23" s="218" t="s">
        <v>4122</v>
      </c>
      <c r="Q23" s="218" t="s">
        <v>1269</v>
      </c>
      <c r="R23" s="218" t="s">
        <v>3483</v>
      </c>
      <c r="S23" s="218" t="s">
        <v>4131</v>
      </c>
      <c r="T23" s="218" t="s">
        <v>1269</v>
      </c>
      <c r="U23" s="218" t="s">
        <v>3503</v>
      </c>
      <c r="V23" s="218" t="s">
        <v>4132</v>
      </c>
      <c r="W23" s="218" t="s">
        <v>1269</v>
      </c>
      <c r="X23" s="218" t="s">
        <v>3472</v>
      </c>
      <c r="Y23" s="218" t="s">
        <v>3456</v>
      </c>
      <c r="Z23" s="261" t="str">
        <f>[1]総合!AG7</f>
        <v>クリスマスカップ一生懸命頑張るぞー！！</v>
      </c>
      <c r="AA23" s="261"/>
      <c r="AB23" s="261"/>
      <c r="AC23" s="261"/>
      <c r="AD23" s="261"/>
      <c r="AE23" s="261"/>
      <c r="AF23" s="49" t="str">
        <f t="shared" si="1"/>
        <v>B001</v>
      </c>
      <c r="AH23" s="47" t="s">
        <v>1628</v>
      </c>
      <c r="AI23" s="47">
        <v>20</v>
      </c>
      <c r="AJ23" s="47" t="str">
        <f t="shared" si="2"/>
        <v>B001</v>
      </c>
    </row>
    <row r="24" spans="1:36" ht="22.5" customHeight="1" x14ac:dyDescent="0.4">
      <c r="A24" s="200" t="str">
        <f t="shared" si="0"/>
        <v>B</v>
      </c>
      <c r="B24" s="214" t="s">
        <v>31</v>
      </c>
      <c r="C24" s="215" t="s">
        <v>1402</v>
      </c>
      <c r="D24" s="216" t="s">
        <v>4128</v>
      </c>
      <c r="E24" s="217" t="s">
        <v>1267</v>
      </c>
      <c r="F24" s="218">
        <v>52</v>
      </c>
      <c r="G24" s="218">
        <v>70</v>
      </c>
      <c r="H24" s="218">
        <v>42</v>
      </c>
      <c r="I24" s="218">
        <v>164</v>
      </c>
      <c r="J24" s="219" t="s">
        <v>4111</v>
      </c>
      <c r="K24" s="218" t="s">
        <v>3562</v>
      </c>
      <c r="L24" s="218" t="s">
        <v>3463</v>
      </c>
      <c r="M24" s="218" t="s">
        <v>4133</v>
      </c>
      <c r="N24" s="218" t="s">
        <v>1269</v>
      </c>
      <c r="O24" s="218" t="s">
        <v>3463</v>
      </c>
      <c r="P24" s="218" t="s">
        <v>4058</v>
      </c>
      <c r="Q24" s="218" t="s">
        <v>3556</v>
      </c>
      <c r="R24" s="218" t="s">
        <v>3486</v>
      </c>
      <c r="S24" s="218" t="s">
        <v>4134</v>
      </c>
      <c r="T24" s="218" t="s">
        <v>3504</v>
      </c>
      <c r="U24" s="218" t="s">
        <v>3483</v>
      </c>
      <c r="V24" s="218" t="s">
        <v>4135</v>
      </c>
      <c r="W24" s="218" t="s">
        <v>1269</v>
      </c>
      <c r="X24" s="218" t="s">
        <v>3472</v>
      </c>
      <c r="Y24" s="218" t="s">
        <v>3456</v>
      </c>
      <c r="Z24" s="261" t="str">
        <f>[1]総合!AG8</f>
        <v>きょ年よりもいい点数を取れるようにがんばります。</v>
      </c>
      <c r="AA24" s="261"/>
      <c r="AB24" s="261"/>
      <c r="AC24" s="261"/>
      <c r="AD24" s="261"/>
      <c r="AE24" s="261"/>
      <c r="AF24" s="49" t="str">
        <f t="shared" si="1"/>
        <v>B002</v>
      </c>
      <c r="AH24" s="47" t="s">
        <v>1629</v>
      </c>
      <c r="AI24" s="47">
        <v>21</v>
      </c>
      <c r="AJ24" s="47" t="str">
        <f t="shared" si="2"/>
        <v>B002</v>
      </c>
    </row>
    <row r="25" spans="1:36" ht="22.5" customHeight="1" x14ac:dyDescent="0.4">
      <c r="A25" s="200" t="str">
        <f t="shared" si="0"/>
        <v>B</v>
      </c>
      <c r="B25" s="214" t="s">
        <v>36</v>
      </c>
      <c r="C25" s="215" t="s">
        <v>1686</v>
      </c>
      <c r="D25" s="216" t="s">
        <v>4128</v>
      </c>
      <c r="E25" s="217" t="s">
        <v>1267</v>
      </c>
      <c r="F25" s="218">
        <v>38</v>
      </c>
      <c r="G25" s="218">
        <v>36</v>
      </c>
      <c r="H25" s="218">
        <v>30</v>
      </c>
      <c r="I25" s="218">
        <v>104</v>
      </c>
      <c r="J25" s="219" t="s">
        <v>4136</v>
      </c>
      <c r="K25" s="218" t="s">
        <v>3774</v>
      </c>
      <c r="L25" s="218" t="s">
        <v>3452</v>
      </c>
      <c r="M25" s="218" t="s">
        <v>4075</v>
      </c>
      <c r="N25" s="218" t="s">
        <v>3508</v>
      </c>
      <c r="O25" s="218" t="s">
        <v>3450</v>
      </c>
      <c r="P25" s="218" t="s">
        <v>3776</v>
      </c>
      <c r="Q25" s="218" t="s">
        <v>3467</v>
      </c>
      <c r="R25" s="218" t="s">
        <v>3483</v>
      </c>
      <c r="S25" s="218" t="s">
        <v>4131</v>
      </c>
      <c r="T25" s="218" t="s">
        <v>1269</v>
      </c>
      <c r="U25" s="218" t="s">
        <v>3503</v>
      </c>
      <c r="V25" s="218" t="s">
        <v>4132</v>
      </c>
      <c r="W25" s="218" t="s">
        <v>1269</v>
      </c>
      <c r="X25" s="218" t="s">
        <v>3472</v>
      </c>
      <c r="Y25" s="218" t="s">
        <v>3456</v>
      </c>
      <c r="Z25" s="261" t="str">
        <f>[1]総合!AG9</f>
        <v>初めてのクリスマスカップがんばります。</v>
      </c>
      <c r="AA25" s="261"/>
      <c r="AB25" s="261"/>
      <c r="AC25" s="261"/>
      <c r="AD25" s="261"/>
      <c r="AE25" s="261"/>
      <c r="AF25" s="49" t="str">
        <f t="shared" si="1"/>
        <v>B003</v>
      </c>
      <c r="AH25" s="47" t="s">
        <v>1630</v>
      </c>
      <c r="AI25" s="47">
        <v>22</v>
      </c>
      <c r="AJ25" s="47" t="str">
        <f t="shared" si="2"/>
        <v>B003</v>
      </c>
    </row>
    <row r="26" spans="1:36" ht="22.5" customHeight="1" x14ac:dyDescent="0.4">
      <c r="A26" s="200" t="str">
        <f t="shared" si="0"/>
        <v>C</v>
      </c>
      <c r="B26" s="214" t="s">
        <v>22</v>
      </c>
      <c r="C26" s="215" t="s">
        <v>1354</v>
      </c>
      <c r="D26" s="216" t="s">
        <v>4110</v>
      </c>
      <c r="E26" s="217" t="s">
        <v>1267</v>
      </c>
      <c r="F26" s="218">
        <v>98</v>
      </c>
      <c r="G26" s="218">
        <v>100</v>
      </c>
      <c r="H26" s="218">
        <v>88</v>
      </c>
      <c r="I26" s="218">
        <v>286</v>
      </c>
      <c r="J26" s="219" t="s">
        <v>4137</v>
      </c>
      <c r="K26" s="218" t="s">
        <v>3448</v>
      </c>
      <c r="L26" s="218" t="s">
        <v>3439</v>
      </c>
      <c r="M26" s="218" t="s">
        <v>4138</v>
      </c>
      <c r="N26" s="218" t="s">
        <v>3502</v>
      </c>
      <c r="O26" s="218" t="s">
        <v>3533</v>
      </c>
      <c r="P26" s="218" t="s">
        <v>4139</v>
      </c>
      <c r="Q26" s="218" t="s">
        <v>3479</v>
      </c>
      <c r="R26" s="218" t="s">
        <v>3480</v>
      </c>
      <c r="S26" s="218" t="s">
        <v>4024</v>
      </c>
      <c r="T26" s="218" t="s">
        <v>1269</v>
      </c>
      <c r="U26" s="218" t="s">
        <v>3439</v>
      </c>
      <c r="V26" s="218" t="s">
        <v>4057</v>
      </c>
      <c r="W26" s="218" t="s">
        <v>3612</v>
      </c>
      <c r="X26" s="218" t="s">
        <v>3479</v>
      </c>
      <c r="Y26" s="218" t="s">
        <v>3456</v>
      </c>
      <c r="Z26" s="261" t="str">
        <f>[1]総合!AG10</f>
        <v>ファクトリー魂！！！</v>
      </c>
      <c r="AA26" s="261"/>
      <c r="AB26" s="261"/>
      <c r="AC26" s="261"/>
      <c r="AD26" s="261"/>
      <c r="AE26" s="261"/>
      <c r="AF26" s="49" t="str">
        <f t="shared" si="1"/>
        <v>C002</v>
      </c>
      <c r="AH26" s="47" t="s">
        <v>1631</v>
      </c>
      <c r="AI26" s="47">
        <v>23</v>
      </c>
      <c r="AJ26" s="47" t="str">
        <f t="shared" si="2"/>
        <v>C002</v>
      </c>
    </row>
    <row r="27" spans="1:36" ht="22.5" customHeight="1" x14ac:dyDescent="0.4">
      <c r="A27" s="200" t="str">
        <f t="shared" si="0"/>
        <v>C</v>
      </c>
      <c r="B27" s="214" t="s">
        <v>23</v>
      </c>
      <c r="C27" s="215" t="s">
        <v>1474</v>
      </c>
      <c r="D27" s="216" t="s">
        <v>4140</v>
      </c>
      <c r="E27" s="217" t="s">
        <v>1267</v>
      </c>
      <c r="F27" s="218">
        <v>56</v>
      </c>
      <c r="G27" s="218">
        <v>58</v>
      </c>
      <c r="H27" s="218">
        <v>42</v>
      </c>
      <c r="I27" s="218">
        <v>156</v>
      </c>
      <c r="J27" s="219" t="s">
        <v>4141</v>
      </c>
      <c r="K27" s="218" t="s">
        <v>3811</v>
      </c>
      <c r="L27" s="218" t="s">
        <v>3480</v>
      </c>
      <c r="M27" s="218" t="s">
        <v>4142</v>
      </c>
      <c r="N27" s="218" t="s">
        <v>1269</v>
      </c>
      <c r="O27" s="218" t="s">
        <v>3463</v>
      </c>
      <c r="P27" s="218" t="s">
        <v>4058</v>
      </c>
      <c r="Q27" s="218" t="s">
        <v>1269</v>
      </c>
      <c r="R27" s="218" t="s">
        <v>3554</v>
      </c>
      <c r="S27" s="218" t="s">
        <v>4066</v>
      </c>
      <c r="T27" s="218" t="s">
        <v>1269</v>
      </c>
      <c r="U27" s="218" t="s">
        <v>3503</v>
      </c>
      <c r="V27" s="218" t="s">
        <v>4132</v>
      </c>
      <c r="W27" s="218" t="s">
        <v>1269</v>
      </c>
      <c r="X27" s="218" t="s">
        <v>3479</v>
      </c>
      <c r="Y27" s="218" t="s">
        <v>3456</v>
      </c>
      <c r="Z27" s="261" t="str">
        <f>[1]総合!AG11</f>
        <v>去年より良い成績を出せるように頑張ります。</v>
      </c>
      <c r="AA27" s="261"/>
      <c r="AB27" s="261"/>
      <c r="AC27" s="261"/>
      <c r="AD27" s="261"/>
      <c r="AE27" s="261"/>
      <c r="AF27" s="49" t="str">
        <f t="shared" si="1"/>
        <v>C003</v>
      </c>
      <c r="AH27" s="47" t="s">
        <v>1632</v>
      </c>
      <c r="AI27" s="47">
        <v>24</v>
      </c>
      <c r="AJ27" s="47" t="str">
        <f t="shared" si="2"/>
        <v>C003</v>
      </c>
    </row>
    <row r="28" spans="1:36" ht="22.5" customHeight="1" x14ac:dyDescent="0.4">
      <c r="A28" s="200" t="str">
        <f t="shared" si="0"/>
        <v>C</v>
      </c>
      <c r="B28" s="214" t="s">
        <v>44</v>
      </c>
      <c r="C28" s="215" t="s">
        <v>1690</v>
      </c>
      <c r="D28" s="216" t="s">
        <v>4110</v>
      </c>
      <c r="E28" s="217" t="s">
        <v>1267</v>
      </c>
      <c r="F28" s="218">
        <v>36</v>
      </c>
      <c r="G28" s="218">
        <v>46</v>
      </c>
      <c r="H28" s="218">
        <v>38</v>
      </c>
      <c r="I28" s="218">
        <v>120</v>
      </c>
      <c r="J28" s="219" t="s">
        <v>4143</v>
      </c>
      <c r="K28" s="218" t="s">
        <v>3791</v>
      </c>
      <c r="L28" s="218" t="s">
        <v>3452</v>
      </c>
      <c r="M28" s="218" t="s">
        <v>4144</v>
      </c>
      <c r="N28" s="218" t="s">
        <v>1269</v>
      </c>
      <c r="O28" s="218" t="s">
        <v>3480</v>
      </c>
      <c r="P28" s="218" t="s">
        <v>4122</v>
      </c>
      <c r="Q28" s="218" t="s">
        <v>1269</v>
      </c>
      <c r="R28" s="218" t="s">
        <v>3491</v>
      </c>
      <c r="S28" s="218" t="s">
        <v>4117</v>
      </c>
      <c r="T28" s="218" t="s">
        <v>1269</v>
      </c>
      <c r="U28" s="218" t="s">
        <v>3469</v>
      </c>
      <c r="V28" s="218" t="s">
        <v>4122</v>
      </c>
      <c r="W28" s="218" t="s">
        <v>1269</v>
      </c>
      <c r="X28" s="218" t="s">
        <v>3479</v>
      </c>
      <c r="Y28" s="218" t="s">
        <v>3456</v>
      </c>
      <c r="Z28" s="261" t="str">
        <f>[1]総合!AG12</f>
        <v>頑張って練習して本番で最高点出したいです</v>
      </c>
      <c r="AA28" s="261"/>
      <c r="AB28" s="261"/>
      <c r="AC28" s="261"/>
      <c r="AD28" s="261"/>
      <c r="AE28" s="261"/>
      <c r="AF28" s="49" t="str">
        <f t="shared" si="1"/>
        <v>C004</v>
      </c>
      <c r="AH28" s="47" t="s">
        <v>1633</v>
      </c>
      <c r="AI28" s="47">
        <v>25</v>
      </c>
      <c r="AJ28" s="47" t="str">
        <f t="shared" si="2"/>
        <v>C004</v>
      </c>
    </row>
    <row r="29" spans="1:36" ht="22.5" customHeight="1" x14ac:dyDescent="0.4">
      <c r="A29" s="200" t="str">
        <f t="shared" si="0"/>
        <v>C</v>
      </c>
      <c r="B29" s="214" t="s">
        <v>53</v>
      </c>
      <c r="C29" s="215" t="s">
        <v>1692</v>
      </c>
      <c r="D29" s="216" t="s">
        <v>4110</v>
      </c>
      <c r="E29" s="217" t="s">
        <v>1267</v>
      </c>
      <c r="F29" s="218">
        <v>28</v>
      </c>
      <c r="G29" s="218">
        <v>40</v>
      </c>
      <c r="H29" s="218">
        <v>32</v>
      </c>
      <c r="I29" s="218">
        <v>100</v>
      </c>
      <c r="J29" s="219" t="s">
        <v>4145</v>
      </c>
      <c r="K29" s="218" t="s">
        <v>3838</v>
      </c>
      <c r="L29" s="218" t="s">
        <v>3483</v>
      </c>
      <c r="M29" s="218" t="s">
        <v>4146</v>
      </c>
      <c r="N29" s="218" t="s">
        <v>1269</v>
      </c>
      <c r="O29" s="218" t="s">
        <v>3496</v>
      </c>
      <c r="P29" s="218" t="s">
        <v>4147</v>
      </c>
      <c r="Q29" s="218" t="s">
        <v>1269</v>
      </c>
      <c r="R29" s="218" t="s">
        <v>3469</v>
      </c>
      <c r="S29" s="218" t="s">
        <v>4148</v>
      </c>
      <c r="T29" s="218" t="s">
        <v>1269</v>
      </c>
      <c r="U29" s="218" t="s">
        <v>1269</v>
      </c>
      <c r="V29" s="218" t="s">
        <v>1269</v>
      </c>
      <c r="W29" s="218" t="s">
        <v>1269</v>
      </c>
      <c r="X29" s="218" t="s">
        <v>1321</v>
      </c>
      <c r="Y29" s="218" t="s">
        <v>3456</v>
      </c>
      <c r="Z29" s="261" t="str">
        <f>[1]総合!AG13</f>
        <v>団体戦、みんなと「協力」してがんばる！楽しみ～♪</v>
      </c>
      <c r="AA29" s="261"/>
      <c r="AB29" s="261"/>
      <c r="AC29" s="261"/>
      <c r="AD29" s="261"/>
      <c r="AE29" s="261"/>
      <c r="AF29" s="49" t="str">
        <f t="shared" si="1"/>
        <v>C005</v>
      </c>
      <c r="AH29" s="47" t="s">
        <v>1634</v>
      </c>
      <c r="AI29" s="47">
        <v>26</v>
      </c>
      <c r="AJ29" s="47" t="str">
        <f t="shared" si="2"/>
        <v>C005</v>
      </c>
    </row>
    <row r="30" spans="1:36" ht="22.5" customHeight="1" x14ac:dyDescent="0.4">
      <c r="A30" s="200" t="str">
        <f t="shared" si="0"/>
        <v>C</v>
      </c>
      <c r="B30" s="214" t="s">
        <v>54</v>
      </c>
      <c r="C30" s="215" t="s">
        <v>1694</v>
      </c>
      <c r="D30" s="216" t="s">
        <v>4110</v>
      </c>
      <c r="E30" s="217" t="s">
        <v>1267</v>
      </c>
      <c r="F30" s="218">
        <v>30</v>
      </c>
      <c r="G30" s="218">
        <v>34</v>
      </c>
      <c r="H30" s="218">
        <v>30</v>
      </c>
      <c r="I30" s="218">
        <v>94</v>
      </c>
      <c r="J30" s="219" t="s">
        <v>4149</v>
      </c>
      <c r="K30" s="218" t="s">
        <v>3842</v>
      </c>
      <c r="L30" s="218" t="s">
        <v>3483</v>
      </c>
      <c r="M30" s="218" t="s">
        <v>4150</v>
      </c>
      <c r="N30" s="218" t="s">
        <v>1269</v>
      </c>
      <c r="O30" s="218" t="s">
        <v>3483</v>
      </c>
      <c r="P30" s="218" t="s">
        <v>4126</v>
      </c>
      <c r="Q30" s="218" t="s">
        <v>1269</v>
      </c>
      <c r="R30" s="218" t="s">
        <v>4151</v>
      </c>
      <c r="S30" s="218" t="s">
        <v>4152</v>
      </c>
      <c r="T30" s="218" t="s">
        <v>1269</v>
      </c>
      <c r="U30" s="218" t="s">
        <v>3503</v>
      </c>
      <c r="V30" s="218" t="s">
        <v>4132</v>
      </c>
      <c r="W30" s="218" t="s">
        <v>1269</v>
      </c>
      <c r="X30" s="218" t="s">
        <v>1321</v>
      </c>
      <c r="Y30" s="218" t="s">
        <v>3456</v>
      </c>
      <c r="Z30" s="261" t="str">
        <f>[1]総合!AG14</f>
        <v>初めてのクリスマスカップ頑張ります！</v>
      </c>
      <c r="AA30" s="261"/>
      <c r="AB30" s="261"/>
      <c r="AC30" s="261"/>
      <c r="AD30" s="261"/>
      <c r="AE30" s="261"/>
      <c r="AF30" s="49" t="str">
        <f t="shared" si="1"/>
        <v>C006</v>
      </c>
      <c r="AH30" s="47" t="s">
        <v>1635</v>
      </c>
      <c r="AI30" s="47">
        <v>27</v>
      </c>
      <c r="AJ30" s="47" t="str">
        <f t="shared" si="2"/>
        <v>C006</v>
      </c>
    </row>
    <row r="31" spans="1:36" ht="22.5" customHeight="1" x14ac:dyDescent="0.4">
      <c r="A31" s="200" t="str">
        <f t="shared" si="0"/>
        <v>D</v>
      </c>
      <c r="B31" s="214" t="s">
        <v>1102</v>
      </c>
      <c r="C31" s="215" t="s">
        <v>1696</v>
      </c>
      <c r="D31" s="216" t="s">
        <v>4153</v>
      </c>
      <c r="E31" s="217" t="s">
        <v>1698</v>
      </c>
      <c r="F31" s="218">
        <v>72</v>
      </c>
      <c r="G31" s="218">
        <v>84</v>
      </c>
      <c r="H31" s="218">
        <v>62</v>
      </c>
      <c r="I31" s="218">
        <v>218</v>
      </c>
      <c r="J31" s="219" t="s">
        <v>4154</v>
      </c>
      <c r="K31" s="218" t="s">
        <v>3751</v>
      </c>
      <c r="L31" s="218" t="s">
        <v>3439</v>
      </c>
      <c r="M31" s="218" t="s">
        <v>4155</v>
      </c>
      <c r="N31" s="218" t="s">
        <v>1269</v>
      </c>
      <c r="O31" s="218" t="s">
        <v>3452</v>
      </c>
      <c r="P31" s="218" t="s">
        <v>3824</v>
      </c>
      <c r="Q31" s="218" t="s">
        <v>3513</v>
      </c>
      <c r="R31" s="218" t="s">
        <v>3480</v>
      </c>
      <c r="S31" s="218" t="s">
        <v>4024</v>
      </c>
      <c r="T31" s="218" t="s">
        <v>1269</v>
      </c>
      <c r="U31" s="218" t="s">
        <v>4156</v>
      </c>
      <c r="V31" s="218" t="s">
        <v>4038</v>
      </c>
      <c r="W31" s="218" t="s">
        <v>1269</v>
      </c>
      <c r="X31" s="218" t="s">
        <v>1321</v>
      </c>
      <c r="Y31" s="218" t="s">
        <v>1269</v>
      </c>
      <c r="Z31" s="261" t="str">
        <f>[1]総合!AG15</f>
        <v>夏のクリスマスカップよりも成長した結果を残せるように、一問一問大切に集中して頑張ります！</v>
      </c>
      <c r="AA31" s="261"/>
      <c r="AB31" s="261"/>
      <c r="AC31" s="261"/>
      <c r="AD31" s="261"/>
      <c r="AE31" s="261"/>
      <c r="AF31" s="49" t="str">
        <f t="shared" si="1"/>
        <v>D001</v>
      </c>
      <c r="AH31" s="47" t="s">
        <v>1636</v>
      </c>
      <c r="AI31" s="47">
        <v>28</v>
      </c>
      <c r="AJ31" s="47" t="str">
        <f t="shared" si="2"/>
        <v>D001</v>
      </c>
    </row>
    <row r="32" spans="1:36" ht="22.5" customHeight="1" x14ac:dyDescent="0.4">
      <c r="A32" s="200" t="str">
        <f t="shared" si="0"/>
        <v>D</v>
      </c>
      <c r="B32" s="214" t="s">
        <v>2</v>
      </c>
      <c r="C32" s="215" t="s">
        <v>1534</v>
      </c>
      <c r="D32" s="216" t="s">
        <v>4153</v>
      </c>
      <c r="E32" s="217" t="s">
        <v>1267</v>
      </c>
      <c r="F32" s="218">
        <v>96</v>
      </c>
      <c r="G32" s="218">
        <v>100</v>
      </c>
      <c r="H32" s="218">
        <v>86</v>
      </c>
      <c r="I32" s="218">
        <v>282</v>
      </c>
      <c r="J32" s="219" t="s">
        <v>4157</v>
      </c>
      <c r="K32" s="218" t="s">
        <v>3470</v>
      </c>
      <c r="L32" s="218" t="s">
        <v>3439</v>
      </c>
      <c r="M32" s="218" t="s">
        <v>4057</v>
      </c>
      <c r="N32" s="218" t="s">
        <v>1269</v>
      </c>
      <c r="O32" s="218" t="s">
        <v>3445</v>
      </c>
      <c r="P32" s="218" t="s">
        <v>3773</v>
      </c>
      <c r="Q32" s="218" t="s">
        <v>3556</v>
      </c>
      <c r="R32" s="218" t="s">
        <v>3450</v>
      </c>
      <c r="S32" s="218" t="s">
        <v>3890</v>
      </c>
      <c r="T32" s="218" t="s">
        <v>1269</v>
      </c>
      <c r="U32" s="218" t="s">
        <v>3441</v>
      </c>
      <c r="V32" s="218" t="s">
        <v>3810</v>
      </c>
      <c r="W32" s="218" t="s">
        <v>3555</v>
      </c>
      <c r="X32" s="218" t="s">
        <v>3479</v>
      </c>
      <c r="Y32" s="218" t="s">
        <v>3456</v>
      </c>
      <c r="Z32" s="261" t="str">
        <f>[1]総合!AG16</f>
        <v>去年、出られなかった分今年はがんばります。</v>
      </c>
      <c r="AA32" s="261"/>
      <c r="AB32" s="261"/>
      <c r="AC32" s="261"/>
      <c r="AD32" s="261"/>
      <c r="AE32" s="261"/>
      <c r="AF32" s="49" t="str">
        <f t="shared" si="1"/>
        <v>D002</v>
      </c>
      <c r="AH32" s="47" t="s">
        <v>1637</v>
      </c>
      <c r="AI32" s="47">
        <v>29</v>
      </c>
      <c r="AJ32" s="47" t="str">
        <f t="shared" si="2"/>
        <v>D002</v>
      </c>
    </row>
    <row r="33" spans="1:36" ht="22.5" customHeight="1" x14ac:dyDescent="0.4">
      <c r="A33" s="200" t="str">
        <f t="shared" si="0"/>
        <v>D</v>
      </c>
      <c r="B33" s="214" t="s">
        <v>6</v>
      </c>
      <c r="C33" s="215" t="s">
        <v>1495</v>
      </c>
      <c r="D33" s="216" t="s">
        <v>4158</v>
      </c>
      <c r="E33" s="217" t="s">
        <v>1267</v>
      </c>
      <c r="F33" s="218">
        <v>56</v>
      </c>
      <c r="G33" s="218">
        <v>60</v>
      </c>
      <c r="H33" s="218">
        <v>46</v>
      </c>
      <c r="I33" s="218">
        <v>162</v>
      </c>
      <c r="J33" s="219" t="s">
        <v>4159</v>
      </c>
      <c r="K33" s="218" t="s">
        <v>3875</v>
      </c>
      <c r="L33" s="218" t="s">
        <v>3452</v>
      </c>
      <c r="M33" s="218" t="s">
        <v>4160</v>
      </c>
      <c r="N33" s="218" t="s">
        <v>1269</v>
      </c>
      <c r="O33" s="218" t="s">
        <v>3463</v>
      </c>
      <c r="P33" s="218" t="s">
        <v>4058</v>
      </c>
      <c r="Q33" s="218" t="s">
        <v>1269</v>
      </c>
      <c r="R33" s="218" t="s">
        <v>3491</v>
      </c>
      <c r="S33" s="218" t="s">
        <v>4117</v>
      </c>
      <c r="T33" s="218" t="s">
        <v>1269</v>
      </c>
      <c r="U33" s="218" t="s">
        <v>3554</v>
      </c>
      <c r="V33" s="218" t="s">
        <v>4161</v>
      </c>
      <c r="W33" s="218" t="s">
        <v>1269</v>
      </c>
      <c r="X33" s="218" t="s">
        <v>3479</v>
      </c>
      <c r="Y33" s="218" t="s">
        <v>3456</v>
      </c>
      <c r="Z33" s="261" t="str">
        <f>[1]総合!AG17</f>
        <v>トナカイになってみんなを引っ張りたいなぁ。</v>
      </c>
      <c r="AA33" s="261"/>
      <c r="AB33" s="261"/>
      <c r="AC33" s="261"/>
      <c r="AD33" s="261"/>
      <c r="AE33" s="261"/>
      <c r="AF33" s="49" t="str">
        <f t="shared" si="1"/>
        <v>D003</v>
      </c>
      <c r="AH33" s="47" t="s">
        <v>1638</v>
      </c>
      <c r="AI33" s="47">
        <v>30</v>
      </c>
      <c r="AJ33" s="47" t="str">
        <f t="shared" si="2"/>
        <v>D003</v>
      </c>
    </row>
    <row r="34" spans="1:36" ht="22.5" customHeight="1" x14ac:dyDescent="0.4">
      <c r="A34" s="200" t="str">
        <f t="shared" si="0"/>
        <v>D</v>
      </c>
      <c r="B34" s="214" t="s">
        <v>12</v>
      </c>
      <c r="C34" s="215" t="s">
        <v>1471</v>
      </c>
      <c r="D34" s="216" t="s">
        <v>4153</v>
      </c>
      <c r="E34" s="217" t="s">
        <v>1267</v>
      </c>
      <c r="F34" s="218">
        <v>52</v>
      </c>
      <c r="G34" s="218">
        <v>72</v>
      </c>
      <c r="H34" s="218">
        <v>44</v>
      </c>
      <c r="I34" s="218">
        <v>168</v>
      </c>
      <c r="J34" s="219" t="s">
        <v>4162</v>
      </c>
      <c r="K34" s="218" t="s">
        <v>3871</v>
      </c>
      <c r="L34" s="218" t="s">
        <v>3452</v>
      </c>
      <c r="M34" s="218" t="s">
        <v>4163</v>
      </c>
      <c r="N34" s="218" t="s">
        <v>1269</v>
      </c>
      <c r="O34" s="218" t="s">
        <v>3463</v>
      </c>
      <c r="P34" s="218" t="s">
        <v>4058</v>
      </c>
      <c r="Q34" s="218" t="s">
        <v>1269</v>
      </c>
      <c r="R34" s="218" t="s">
        <v>3523</v>
      </c>
      <c r="S34" s="218" t="s">
        <v>3763</v>
      </c>
      <c r="T34" s="218" t="s">
        <v>3546</v>
      </c>
      <c r="U34" s="218" t="s">
        <v>3452</v>
      </c>
      <c r="V34" s="218" t="s">
        <v>4164</v>
      </c>
      <c r="W34" s="218" t="s">
        <v>1269</v>
      </c>
      <c r="X34" s="218" t="s">
        <v>3479</v>
      </c>
      <c r="Y34" s="218" t="s">
        <v>3456</v>
      </c>
      <c r="Z34" s="261" t="str">
        <f>[1]総合!AG18</f>
        <v>前年度よりも自己記録を大きく更新するぞー！</v>
      </c>
      <c r="AA34" s="261"/>
      <c r="AB34" s="261"/>
      <c r="AC34" s="261"/>
      <c r="AD34" s="261"/>
      <c r="AE34" s="261"/>
      <c r="AF34" s="49" t="str">
        <f t="shared" si="1"/>
        <v>D004</v>
      </c>
      <c r="AJ34" s="47" t="str">
        <f t="shared" si="2"/>
        <v>D004</v>
      </c>
    </row>
    <row r="35" spans="1:36" ht="22.5" customHeight="1" x14ac:dyDescent="0.4">
      <c r="A35" s="200" t="str">
        <f t="shared" si="0"/>
        <v>D</v>
      </c>
      <c r="B35" s="214" t="s">
        <v>32</v>
      </c>
      <c r="C35" s="215" t="s">
        <v>1485</v>
      </c>
      <c r="D35" s="216" t="s">
        <v>4153</v>
      </c>
      <c r="E35" s="217" t="s">
        <v>1267</v>
      </c>
      <c r="F35" s="218">
        <v>38</v>
      </c>
      <c r="G35" s="218">
        <v>60</v>
      </c>
      <c r="H35" s="218">
        <v>38</v>
      </c>
      <c r="I35" s="218">
        <v>136</v>
      </c>
      <c r="J35" s="219" t="s">
        <v>4165</v>
      </c>
      <c r="K35" s="218" t="s">
        <v>3884</v>
      </c>
      <c r="L35" s="218" t="s">
        <v>4166</v>
      </c>
      <c r="M35" s="218" t="s">
        <v>4167</v>
      </c>
      <c r="N35" s="218" t="s">
        <v>1269</v>
      </c>
      <c r="O35" s="218" t="s">
        <v>3491</v>
      </c>
      <c r="P35" s="218" t="s">
        <v>4168</v>
      </c>
      <c r="Q35" s="218" t="s">
        <v>1269</v>
      </c>
      <c r="R35" s="218" t="s">
        <v>3503</v>
      </c>
      <c r="S35" s="218" t="s">
        <v>4127</v>
      </c>
      <c r="T35" s="218" t="s">
        <v>1269</v>
      </c>
      <c r="U35" s="218" t="s">
        <v>1269</v>
      </c>
      <c r="V35" s="218" t="s">
        <v>1269</v>
      </c>
      <c r="W35" s="218" t="s">
        <v>1269</v>
      </c>
      <c r="X35" s="218" t="s">
        <v>1321</v>
      </c>
      <c r="Y35" s="218" t="s">
        <v>3456</v>
      </c>
      <c r="Z35" s="261" t="str">
        <f>[1]総合!AG19</f>
        <v>みんなで全力で楽しく頑張る！</v>
      </c>
      <c r="AA35" s="261"/>
      <c r="AB35" s="261"/>
      <c r="AC35" s="261"/>
      <c r="AD35" s="261"/>
      <c r="AE35" s="261"/>
      <c r="AF35" s="49" t="str">
        <f t="shared" si="1"/>
        <v>D005</v>
      </c>
      <c r="AJ35" s="47" t="str">
        <f t="shared" si="2"/>
        <v>D005</v>
      </c>
    </row>
    <row r="36" spans="1:36" ht="22.5" customHeight="1" x14ac:dyDescent="0.4">
      <c r="A36" s="200" t="str">
        <f t="shared" si="0"/>
        <v>D</v>
      </c>
      <c r="B36" s="214" t="s">
        <v>34</v>
      </c>
      <c r="C36" s="215" t="s">
        <v>1703</v>
      </c>
      <c r="D36" s="216" t="s">
        <v>4153</v>
      </c>
      <c r="E36" s="217" t="s">
        <v>1267</v>
      </c>
      <c r="F36" s="218">
        <v>40</v>
      </c>
      <c r="G36" s="218">
        <v>38</v>
      </c>
      <c r="H36" s="218">
        <v>38</v>
      </c>
      <c r="I36" s="218">
        <v>116</v>
      </c>
      <c r="J36" s="219" t="s">
        <v>4169</v>
      </c>
      <c r="K36" s="218" t="s">
        <v>3793</v>
      </c>
      <c r="L36" s="218" t="s">
        <v>3483</v>
      </c>
      <c r="M36" s="218" t="s">
        <v>4170</v>
      </c>
      <c r="N36" s="218" t="s">
        <v>1269</v>
      </c>
      <c r="O36" s="218" t="s">
        <v>3480</v>
      </c>
      <c r="P36" s="218" t="s">
        <v>4122</v>
      </c>
      <c r="Q36" s="218" t="s">
        <v>1269</v>
      </c>
      <c r="R36" s="218" t="s">
        <v>1269</v>
      </c>
      <c r="S36" s="218" t="s">
        <v>1269</v>
      </c>
      <c r="T36" s="218" t="s">
        <v>1269</v>
      </c>
      <c r="U36" s="218" t="s">
        <v>1269</v>
      </c>
      <c r="V36" s="218" t="s">
        <v>1269</v>
      </c>
      <c r="W36" s="218" t="s">
        <v>1269</v>
      </c>
      <c r="X36" s="218" t="s">
        <v>1321</v>
      </c>
      <c r="Y36" s="218" t="s">
        <v>3456</v>
      </c>
      <c r="Z36" s="261" t="str">
        <f>[1]総合!AG20</f>
        <v>初出場ですが、一生懸命頑張ります。</v>
      </c>
      <c r="AA36" s="261"/>
      <c r="AB36" s="261"/>
      <c r="AC36" s="261"/>
      <c r="AD36" s="261"/>
      <c r="AE36" s="261"/>
      <c r="AF36" s="49" t="str">
        <f t="shared" si="1"/>
        <v>D006</v>
      </c>
      <c r="AJ36" s="47" t="str">
        <f t="shared" si="2"/>
        <v>D006</v>
      </c>
    </row>
    <row r="37" spans="1:36" ht="22.5" customHeight="1" x14ac:dyDescent="0.4">
      <c r="A37" s="200" t="str">
        <f t="shared" si="0"/>
        <v>D</v>
      </c>
      <c r="B37" s="214" t="s">
        <v>35</v>
      </c>
      <c r="C37" s="215" t="s">
        <v>1705</v>
      </c>
      <c r="D37" s="216" t="s">
        <v>4171</v>
      </c>
      <c r="E37" s="217" t="s">
        <v>1707</v>
      </c>
      <c r="F37" s="218">
        <v>46</v>
      </c>
      <c r="G37" s="218">
        <v>56</v>
      </c>
      <c r="H37" s="218">
        <v>44</v>
      </c>
      <c r="I37" s="218">
        <v>146</v>
      </c>
      <c r="J37" s="219" t="s">
        <v>4172</v>
      </c>
      <c r="K37" s="218" t="s">
        <v>3881</v>
      </c>
      <c r="L37" s="218" t="s">
        <v>1269</v>
      </c>
      <c r="M37" s="218" t="s">
        <v>1269</v>
      </c>
      <c r="N37" s="218" t="s">
        <v>1269</v>
      </c>
      <c r="O37" s="218" t="s">
        <v>3463</v>
      </c>
      <c r="P37" s="218" t="s">
        <v>4058</v>
      </c>
      <c r="Q37" s="218" t="s">
        <v>1269</v>
      </c>
      <c r="R37" s="218" t="s">
        <v>3450</v>
      </c>
      <c r="S37" s="218" t="s">
        <v>3890</v>
      </c>
      <c r="T37" s="218" t="s">
        <v>1269</v>
      </c>
      <c r="U37" s="218" t="s">
        <v>3483</v>
      </c>
      <c r="V37" s="218" t="s">
        <v>4135</v>
      </c>
      <c r="W37" s="218" t="s">
        <v>1269</v>
      </c>
      <c r="X37" s="218" t="s">
        <v>1119</v>
      </c>
      <c r="Y37" s="218" t="s">
        <v>1269</v>
      </c>
      <c r="Z37" s="261" t="str">
        <f>[1]総合!AG21</f>
        <v>最高点を取れるように頑張ります。</v>
      </c>
      <c r="AA37" s="261"/>
      <c r="AB37" s="261"/>
      <c r="AC37" s="261"/>
      <c r="AD37" s="261"/>
      <c r="AE37" s="261"/>
      <c r="AF37" s="49" t="str">
        <f t="shared" si="1"/>
        <v>D007</v>
      </c>
      <c r="AI37" s="47">
        <v>31</v>
      </c>
      <c r="AJ37" s="47" t="str">
        <f t="shared" si="2"/>
        <v>D007</v>
      </c>
    </row>
    <row r="38" spans="1:36" ht="22.5" customHeight="1" x14ac:dyDescent="0.4">
      <c r="A38" s="200" t="str">
        <f t="shared" si="0"/>
        <v>D</v>
      </c>
      <c r="B38" s="214" t="s">
        <v>46</v>
      </c>
      <c r="C38" s="215" t="s">
        <v>1708</v>
      </c>
      <c r="D38" s="216" t="s">
        <v>4158</v>
      </c>
      <c r="E38" s="217" t="s">
        <v>1707</v>
      </c>
      <c r="F38" s="218">
        <v>50</v>
      </c>
      <c r="G38" s="218">
        <v>62</v>
      </c>
      <c r="H38" s="218">
        <v>50</v>
      </c>
      <c r="I38" s="218">
        <v>162</v>
      </c>
      <c r="J38" s="219" t="s">
        <v>4159</v>
      </c>
      <c r="K38" s="218" t="s">
        <v>3875</v>
      </c>
      <c r="L38" s="218" t="s">
        <v>3452</v>
      </c>
      <c r="M38" s="218" t="s">
        <v>4173</v>
      </c>
      <c r="N38" s="218" t="s">
        <v>1269</v>
      </c>
      <c r="O38" s="218" t="s">
        <v>3483</v>
      </c>
      <c r="P38" s="218" t="s">
        <v>4126</v>
      </c>
      <c r="Q38" s="218" t="s">
        <v>1269</v>
      </c>
      <c r="R38" s="218" t="s">
        <v>3480</v>
      </c>
      <c r="S38" s="218" t="s">
        <v>4024</v>
      </c>
      <c r="T38" s="218" t="s">
        <v>1269</v>
      </c>
      <c r="U38" s="218" t="s">
        <v>3496</v>
      </c>
      <c r="V38" s="218" t="s">
        <v>4118</v>
      </c>
      <c r="W38" s="218" t="s">
        <v>1269</v>
      </c>
      <c r="X38" s="218" t="s">
        <v>1119</v>
      </c>
      <c r="Y38" s="218" t="s">
        <v>1269</v>
      </c>
      <c r="Z38" s="261" t="str">
        <f>[1]総合!AG22</f>
        <v>最高点をとれるようにがんばる！</v>
      </c>
      <c r="AA38" s="261"/>
      <c r="AB38" s="261"/>
      <c r="AC38" s="261"/>
      <c r="AD38" s="261"/>
      <c r="AE38" s="261"/>
      <c r="AF38" s="49" t="str">
        <f t="shared" si="1"/>
        <v>D008</v>
      </c>
      <c r="AI38" s="47">
        <v>32</v>
      </c>
      <c r="AJ38" s="47" t="str">
        <f t="shared" si="2"/>
        <v>D008</v>
      </c>
    </row>
    <row r="39" spans="1:36" ht="22.5" customHeight="1" x14ac:dyDescent="0.4">
      <c r="A39" s="200" t="str">
        <f t="shared" si="0"/>
        <v>D</v>
      </c>
      <c r="B39" s="214" t="s">
        <v>59</v>
      </c>
      <c r="C39" s="215" t="s">
        <v>1710</v>
      </c>
      <c r="D39" s="216" t="s">
        <v>4153</v>
      </c>
      <c r="E39" s="217" t="s">
        <v>1707</v>
      </c>
      <c r="F39" s="218">
        <v>34</v>
      </c>
      <c r="G39" s="218">
        <v>54</v>
      </c>
      <c r="H39" s="218">
        <v>44</v>
      </c>
      <c r="I39" s="218">
        <v>132</v>
      </c>
      <c r="J39" s="219" t="s">
        <v>4174</v>
      </c>
      <c r="K39" s="218" t="s">
        <v>3822</v>
      </c>
      <c r="L39" s="218" t="s">
        <v>3474</v>
      </c>
      <c r="M39" s="218" t="s">
        <v>4175</v>
      </c>
      <c r="N39" s="218" t="s">
        <v>1269</v>
      </c>
      <c r="O39" s="218" t="s">
        <v>3480</v>
      </c>
      <c r="P39" s="218" t="s">
        <v>4122</v>
      </c>
      <c r="Q39" s="218" t="s">
        <v>1269</v>
      </c>
      <c r="R39" s="218" t="s">
        <v>3450</v>
      </c>
      <c r="S39" s="218" t="s">
        <v>3890</v>
      </c>
      <c r="T39" s="218" t="s">
        <v>1269</v>
      </c>
      <c r="U39" s="218" t="s">
        <v>1269</v>
      </c>
      <c r="V39" s="218" t="s">
        <v>1269</v>
      </c>
      <c r="W39" s="218" t="s">
        <v>1269</v>
      </c>
      <c r="X39" s="218" t="s">
        <v>1321</v>
      </c>
      <c r="Y39" s="218" t="s">
        <v>1269</v>
      </c>
      <c r="Z39" s="261" t="str">
        <f>[1]総合!AG23</f>
        <v>目標点数を達成できるように練習を頑張ります</v>
      </c>
      <c r="AA39" s="261"/>
      <c r="AB39" s="261"/>
      <c r="AC39" s="261"/>
      <c r="AD39" s="261"/>
      <c r="AE39" s="261"/>
      <c r="AF39" s="49" t="str">
        <f t="shared" si="1"/>
        <v>D009</v>
      </c>
      <c r="AI39" s="47">
        <v>33</v>
      </c>
      <c r="AJ39" s="47" t="str">
        <f t="shared" si="2"/>
        <v>D009</v>
      </c>
    </row>
    <row r="40" spans="1:36" ht="22.5" customHeight="1" x14ac:dyDescent="0.4">
      <c r="A40" s="200" t="str">
        <f t="shared" si="0"/>
        <v>D</v>
      </c>
      <c r="B40" s="214" t="s">
        <v>60</v>
      </c>
      <c r="C40" s="215" t="s">
        <v>1712</v>
      </c>
      <c r="D40" s="216" t="s">
        <v>4153</v>
      </c>
      <c r="E40" s="217" t="s">
        <v>1707</v>
      </c>
      <c r="F40" s="218">
        <v>52</v>
      </c>
      <c r="G40" s="218">
        <v>74</v>
      </c>
      <c r="H40" s="218">
        <v>54</v>
      </c>
      <c r="I40" s="218">
        <v>180</v>
      </c>
      <c r="J40" s="219" t="s">
        <v>4176</v>
      </c>
      <c r="K40" s="218" t="s">
        <v>3767</v>
      </c>
      <c r="L40" s="218" t="s">
        <v>3445</v>
      </c>
      <c r="M40" s="218" t="s">
        <v>3849</v>
      </c>
      <c r="N40" s="218" t="s">
        <v>1269</v>
      </c>
      <c r="O40" s="218" t="s">
        <v>3480</v>
      </c>
      <c r="P40" s="218" t="s">
        <v>4122</v>
      </c>
      <c r="Q40" s="218" t="s">
        <v>1269</v>
      </c>
      <c r="R40" s="218" t="s">
        <v>4177</v>
      </c>
      <c r="S40" s="218" t="s">
        <v>4112</v>
      </c>
      <c r="T40" s="218" t="s">
        <v>1269</v>
      </c>
      <c r="U40" s="218" t="s">
        <v>3471</v>
      </c>
      <c r="V40" s="218" t="s">
        <v>4047</v>
      </c>
      <c r="W40" s="218" t="s">
        <v>1269</v>
      </c>
      <c r="X40" s="218" t="s">
        <v>1119</v>
      </c>
      <c r="Y40" s="218" t="s">
        <v>1269</v>
      </c>
      <c r="Z40" s="261" t="str">
        <f>[1]総合!AG24</f>
        <v>練習してきたことを出せるよう頑張ります</v>
      </c>
      <c r="AA40" s="261"/>
      <c r="AB40" s="261"/>
      <c r="AC40" s="261"/>
      <c r="AD40" s="261"/>
      <c r="AE40" s="261"/>
      <c r="AF40" s="49" t="str">
        <f t="shared" si="1"/>
        <v>D010</v>
      </c>
      <c r="AI40" s="47">
        <v>34</v>
      </c>
      <c r="AJ40" s="47" t="str">
        <f t="shared" si="2"/>
        <v>D010</v>
      </c>
    </row>
    <row r="41" spans="1:36" ht="22.5" customHeight="1" x14ac:dyDescent="0.4">
      <c r="A41" s="200" t="str">
        <f t="shared" si="0"/>
        <v>E</v>
      </c>
      <c r="B41" s="214" t="s">
        <v>1103</v>
      </c>
      <c r="C41" s="215" t="s">
        <v>1538</v>
      </c>
      <c r="D41" s="216" t="s">
        <v>4178</v>
      </c>
      <c r="E41" s="217" t="s">
        <v>1374</v>
      </c>
      <c r="F41" s="218">
        <v>100</v>
      </c>
      <c r="G41" s="218">
        <v>100</v>
      </c>
      <c r="H41" s="218">
        <v>98</v>
      </c>
      <c r="I41" s="218">
        <v>298</v>
      </c>
      <c r="J41" s="219" t="s">
        <v>4179</v>
      </c>
      <c r="K41" s="218" t="s">
        <v>3456</v>
      </c>
      <c r="L41" s="218" t="s">
        <v>3657</v>
      </c>
      <c r="M41" s="218" t="s">
        <v>3741</v>
      </c>
      <c r="N41" s="218" t="s">
        <v>1104</v>
      </c>
      <c r="O41" s="218" t="s">
        <v>3662</v>
      </c>
      <c r="P41" s="218" t="s">
        <v>3741</v>
      </c>
      <c r="Q41" s="218" t="s">
        <v>3444</v>
      </c>
      <c r="R41" s="218" t="s">
        <v>1269</v>
      </c>
      <c r="S41" s="218" t="s">
        <v>1269</v>
      </c>
      <c r="T41" s="218" t="s">
        <v>1269</v>
      </c>
      <c r="U41" s="218" t="s">
        <v>3657</v>
      </c>
      <c r="V41" s="218" t="s">
        <v>4180</v>
      </c>
      <c r="W41" s="218" t="s">
        <v>1104</v>
      </c>
      <c r="X41" s="218" t="s">
        <v>1321</v>
      </c>
      <c r="Y41" s="218" t="s">
        <v>1269</v>
      </c>
      <c r="Z41" s="261" t="str">
        <f>[1]総合!AG25</f>
        <v>オールラウンドに活躍できるよう頑張ります。</v>
      </c>
      <c r="AA41" s="261"/>
      <c r="AB41" s="261"/>
      <c r="AC41" s="261"/>
      <c r="AD41" s="261"/>
      <c r="AE41" s="261"/>
      <c r="AF41" s="49" t="str">
        <f t="shared" si="1"/>
        <v>E001</v>
      </c>
      <c r="AI41" s="47">
        <v>35</v>
      </c>
      <c r="AJ41" s="47" t="str">
        <f t="shared" si="2"/>
        <v>E001</v>
      </c>
    </row>
    <row r="42" spans="1:36" ht="22.5" customHeight="1" x14ac:dyDescent="0.4">
      <c r="A42" s="200" t="str">
        <f t="shared" si="0"/>
        <v>E</v>
      </c>
      <c r="B42" s="214" t="s">
        <v>15</v>
      </c>
      <c r="C42" s="215" t="s">
        <v>1266</v>
      </c>
      <c r="D42" s="216" t="s">
        <v>4181</v>
      </c>
      <c r="E42" s="217" t="s">
        <v>1267</v>
      </c>
      <c r="F42" s="218">
        <v>98</v>
      </c>
      <c r="G42" s="218">
        <v>100</v>
      </c>
      <c r="H42" s="218">
        <v>88</v>
      </c>
      <c r="I42" s="218">
        <v>286</v>
      </c>
      <c r="J42" s="219" t="s">
        <v>4137</v>
      </c>
      <c r="K42" s="218" t="s">
        <v>3562</v>
      </c>
      <c r="L42" s="218" t="s">
        <v>3678</v>
      </c>
      <c r="M42" s="218" t="s">
        <v>3746</v>
      </c>
      <c r="N42" s="218" t="s">
        <v>3470</v>
      </c>
      <c r="O42" s="218" t="s">
        <v>3441</v>
      </c>
      <c r="P42" s="218" t="s">
        <v>3495</v>
      </c>
      <c r="Q42" s="218" t="s">
        <v>3492</v>
      </c>
      <c r="R42" s="218" t="s">
        <v>3453</v>
      </c>
      <c r="S42" s="218" t="s">
        <v>3931</v>
      </c>
      <c r="T42" s="218" t="s">
        <v>1269</v>
      </c>
      <c r="U42" s="218" t="s">
        <v>3441</v>
      </c>
      <c r="V42" s="218" t="s">
        <v>3810</v>
      </c>
      <c r="W42" s="218" t="s">
        <v>1269</v>
      </c>
      <c r="X42" s="218" t="s">
        <v>3470</v>
      </c>
      <c r="Y42" s="218" t="s">
        <v>3456</v>
      </c>
      <c r="Z42" s="261" t="str">
        <f>[1]総合!AG26</f>
        <v>いくつになっても成長できることを証明したいです</v>
      </c>
      <c r="AA42" s="261"/>
      <c r="AB42" s="261"/>
      <c r="AC42" s="261"/>
      <c r="AD42" s="261"/>
      <c r="AE42" s="261"/>
      <c r="AF42" s="49" t="str">
        <f t="shared" si="1"/>
        <v>E002</v>
      </c>
      <c r="AI42" s="47">
        <v>36</v>
      </c>
      <c r="AJ42" s="47" t="str">
        <f t="shared" si="2"/>
        <v>E002</v>
      </c>
    </row>
    <row r="43" spans="1:36" ht="22.5" customHeight="1" x14ac:dyDescent="0.4">
      <c r="A43" s="200" t="str">
        <f t="shared" si="0"/>
        <v>E</v>
      </c>
      <c r="B43" s="214" t="s">
        <v>47</v>
      </c>
      <c r="C43" s="215" t="s">
        <v>1375</v>
      </c>
      <c r="D43" s="216" t="s">
        <v>4182</v>
      </c>
      <c r="E43" s="217" t="s">
        <v>1267</v>
      </c>
      <c r="F43" s="218">
        <v>100</v>
      </c>
      <c r="G43" s="218">
        <v>100</v>
      </c>
      <c r="H43" s="218">
        <v>88</v>
      </c>
      <c r="I43" s="218">
        <v>288</v>
      </c>
      <c r="J43" s="219" t="s">
        <v>4183</v>
      </c>
      <c r="K43" s="218" t="s">
        <v>3504</v>
      </c>
      <c r="L43" s="218" t="s">
        <v>3447</v>
      </c>
      <c r="M43" s="218" t="s">
        <v>3758</v>
      </c>
      <c r="N43" s="218" t="s">
        <v>3612</v>
      </c>
      <c r="O43" s="218" t="s">
        <v>3540</v>
      </c>
      <c r="P43" s="218" t="s">
        <v>3570</v>
      </c>
      <c r="Q43" s="218" t="s">
        <v>3556</v>
      </c>
      <c r="R43" s="218" t="s">
        <v>3450</v>
      </c>
      <c r="S43" s="218" t="s">
        <v>3890</v>
      </c>
      <c r="T43" s="218" t="s">
        <v>1269</v>
      </c>
      <c r="U43" s="218" t="s">
        <v>3662</v>
      </c>
      <c r="V43" s="218" t="s">
        <v>3494</v>
      </c>
      <c r="W43" s="218" t="s">
        <v>3481</v>
      </c>
      <c r="X43" s="218" t="s">
        <v>3470</v>
      </c>
      <c r="Y43" s="218" t="s">
        <v>3456</v>
      </c>
      <c r="Z43" s="261" t="str">
        <f>[1]総合!AG27</f>
        <v>見取全問解けるようにがんばるぞ～</v>
      </c>
      <c r="AA43" s="261"/>
      <c r="AB43" s="261"/>
      <c r="AC43" s="261"/>
      <c r="AD43" s="261"/>
      <c r="AE43" s="261"/>
      <c r="AF43" s="49" t="str">
        <f t="shared" si="1"/>
        <v>E003</v>
      </c>
      <c r="AI43" s="47">
        <v>37</v>
      </c>
      <c r="AJ43" s="47" t="str">
        <f t="shared" si="2"/>
        <v>E003</v>
      </c>
    </row>
    <row r="44" spans="1:36" ht="22.5" customHeight="1" x14ac:dyDescent="0.4">
      <c r="A44" s="200" t="str">
        <f t="shared" si="0"/>
        <v>E</v>
      </c>
      <c r="B44" s="214" t="s">
        <v>61</v>
      </c>
      <c r="C44" s="215" t="s">
        <v>1438</v>
      </c>
      <c r="D44" s="216" t="s">
        <v>4184</v>
      </c>
      <c r="E44" s="217" t="s">
        <v>1267</v>
      </c>
      <c r="F44" s="218">
        <v>74</v>
      </c>
      <c r="G44" s="218">
        <v>88</v>
      </c>
      <c r="H44" s="218">
        <v>88</v>
      </c>
      <c r="I44" s="218">
        <v>250</v>
      </c>
      <c r="J44" s="219" t="s">
        <v>4185</v>
      </c>
      <c r="K44" s="218" t="s">
        <v>3806</v>
      </c>
      <c r="L44" s="218" t="s">
        <v>3447</v>
      </c>
      <c r="M44" s="218" t="s">
        <v>3510</v>
      </c>
      <c r="N44" s="218" t="s">
        <v>3612</v>
      </c>
      <c r="O44" s="218" t="s">
        <v>3463</v>
      </c>
      <c r="P44" s="218" t="s">
        <v>4058</v>
      </c>
      <c r="Q44" s="218" t="s">
        <v>1269</v>
      </c>
      <c r="R44" s="218" t="s">
        <v>3474</v>
      </c>
      <c r="S44" s="218" t="s">
        <v>4186</v>
      </c>
      <c r="T44" s="218" t="s">
        <v>1269</v>
      </c>
      <c r="U44" s="218" t="s">
        <v>3441</v>
      </c>
      <c r="V44" s="218" t="s">
        <v>3810</v>
      </c>
      <c r="W44" s="218" t="s">
        <v>1269</v>
      </c>
      <c r="X44" s="218" t="s">
        <v>3470</v>
      </c>
      <c r="Y44" s="218" t="s">
        <v>3456</v>
      </c>
      <c r="Z44" s="261" t="str">
        <f>[1]総合!AG28</f>
        <v>オバサンもがんばるぞー！</v>
      </c>
      <c r="AA44" s="261"/>
      <c r="AB44" s="261"/>
      <c r="AC44" s="261"/>
      <c r="AD44" s="261"/>
      <c r="AE44" s="261"/>
      <c r="AF44" s="49" t="str">
        <f t="shared" si="1"/>
        <v>E004</v>
      </c>
      <c r="AI44" s="47">
        <v>38</v>
      </c>
      <c r="AJ44" s="47" t="str">
        <f t="shared" si="2"/>
        <v>E004</v>
      </c>
    </row>
    <row r="45" spans="1:36" ht="22.5" customHeight="1" x14ac:dyDescent="0.4">
      <c r="A45" s="200" t="str">
        <f t="shared" si="0"/>
        <v>E</v>
      </c>
      <c r="B45" s="214" t="s">
        <v>76</v>
      </c>
      <c r="C45" s="215" t="s">
        <v>1437</v>
      </c>
      <c r="D45" s="216" t="s">
        <v>4187</v>
      </c>
      <c r="E45" s="217" t="s">
        <v>1267</v>
      </c>
      <c r="F45" s="218">
        <v>64</v>
      </c>
      <c r="G45" s="218">
        <v>78</v>
      </c>
      <c r="H45" s="218">
        <v>58</v>
      </c>
      <c r="I45" s="218">
        <v>200</v>
      </c>
      <c r="J45" s="219" t="s">
        <v>4188</v>
      </c>
      <c r="K45" s="218" t="s">
        <v>3926</v>
      </c>
      <c r="L45" s="218" t="s">
        <v>3441</v>
      </c>
      <c r="M45" s="218" t="s">
        <v>3794</v>
      </c>
      <c r="N45" s="218" t="s">
        <v>1269</v>
      </c>
      <c r="O45" s="218" t="s">
        <v>3450</v>
      </c>
      <c r="P45" s="218" t="s">
        <v>3776</v>
      </c>
      <c r="Q45" s="218" t="s">
        <v>1269</v>
      </c>
      <c r="R45" s="218" t="s">
        <v>3459</v>
      </c>
      <c r="S45" s="218" t="s">
        <v>4189</v>
      </c>
      <c r="T45" s="218" t="s">
        <v>1269</v>
      </c>
      <c r="U45" s="218" t="s">
        <v>3523</v>
      </c>
      <c r="V45" s="218" t="s">
        <v>3865</v>
      </c>
      <c r="W45" s="218" t="s">
        <v>3510</v>
      </c>
      <c r="X45" s="218" t="s">
        <v>1321</v>
      </c>
      <c r="Y45" s="218" t="s">
        <v>3456</v>
      </c>
      <c r="Z45" s="261" t="str">
        <f>[1]総合!AG29</f>
        <v>自己記録更新目指して頑張ります！</v>
      </c>
      <c r="AA45" s="261"/>
      <c r="AB45" s="261"/>
      <c r="AC45" s="261"/>
      <c r="AD45" s="261"/>
      <c r="AE45" s="261"/>
      <c r="AF45" s="49" t="str">
        <f t="shared" si="1"/>
        <v>E005</v>
      </c>
      <c r="AI45" s="47">
        <v>39</v>
      </c>
      <c r="AJ45" s="47" t="str">
        <f t="shared" si="2"/>
        <v>E005</v>
      </c>
    </row>
    <row r="46" spans="1:36" ht="22.5" customHeight="1" x14ac:dyDescent="0.4">
      <c r="A46" s="200" t="str">
        <f t="shared" si="0"/>
        <v>E</v>
      </c>
      <c r="B46" s="214" t="s">
        <v>77</v>
      </c>
      <c r="C46" s="215" t="s">
        <v>1721</v>
      </c>
      <c r="D46" s="216" t="s">
        <v>4182</v>
      </c>
      <c r="E46" s="217" t="s">
        <v>1267</v>
      </c>
      <c r="F46" s="218">
        <v>80</v>
      </c>
      <c r="G46" s="218">
        <v>88</v>
      </c>
      <c r="H46" s="218">
        <v>72</v>
      </c>
      <c r="I46" s="218">
        <v>240</v>
      </c>
      <c r="J46" s="219" t="s">
        <v>4190</v>
      </c>
      <c r="K46" s="218" t="s">
        <v>3868</v>
      </c>
      <c r="L46" s="218" t="s">
        <v>3450</v>
      </c>
      <c r="M46" s="218" t="s">
        <v>4191</v>
      </c>
      <c r="N46" s="218" t="s">
        <v>1269</v>
      </c>
      <c r="O46" s="218" t="s">
        <v>3480</v>
      </c>
      <c r="P46" s="218" t="s">
        <v>4122</v>
      </c>
      <c r="Q46" s="218" t="s">
        <v>1269</v>
      </c>
      <c r="R46" s="218" t="s">
        <v>3474</v>
      </c>
      <c r="S46" s="218" t="s">
        <v>4186</v>
      </c>
      <c r="T46" s="218" t="s">
        <v>1269</v>
      </c>
      <c r="U46" s="218" t="s">
        <v>3486</v>
      </c>
      <c r="V46" s="218" t="s">
        <v>4192</v>
      </c>
      <c r="W46" s="218" t="s">
        <v>1269</v>
      </c>
      <c r="X46" s="218" t="s">
        <v>1321</v>
      </c>
      <c r="Y46" s="218" t="s">
        <v>3456</v>
      </c>
      <c r="Z46" s="261" t="str">
        <f>[1]総合!AG30</f>
        <v>久しぶりの大会ですが、精一杯頑張ります！</v>
      </c>
      <c r="AA46" s="261"/>
      <c r="AB46" s="261"/>
      <c r="AC46" s="261"/>
      <c r="AD46" s="261"/>
      <c r="AE46" s="261"/>
      <c r="AF46" s="49" t="str">
        <f t="shared" si="1"/>
        <v>E006</v>
      </c>
      <c r="AI46" s="47">
        <v>40</v>
      </c>
      <c r="AJ46" s="47" t="str">
        <f t="shared" si="2"/>
        <v>E006</v>
      </c>
    </row>
    <row r="47" spans="1:36" ht="22.5" customHeight="1" x14ac:dyDescent="0.4">
      <c r="A47" s="200" t="str">
        <f t="shared" si="0"/>
        <v>E</v>
      </c>
      <c r="B47" s="214" t="s">
        <v>78</v>
      </c>
      <c r="C47" s="215" t="s">
        <v>1499</v>
      </c>
      <c r="D47" s="216" t="s">
        <v>4193</v>
      </c>
      <c r="E47" s="217" t="s">
        <v>1267</v>
      </c>
      <c r="F47" s="218">
        <v>50</v>
      </c>
      <c r="G47" s="218">
        <v>58</v>
      </c>
      <c r="H47" s="218">
        <v>42</v>
      </c>
      <c r="I47" s="218">
        <v>150</v>
      </c>
      <c r="J47" s="219" t="s">
        <v>4194</v>
      </c>
      <c r="K47" s="218" t="s">
        <v>3939</v>
      </c>
      <c r="L47" s="218" t="s">
        <v>3452</v>
      </c>
      <c r="M47" s="218" t="s">
        <v>4024</v>
      </c>
      <c r="N47" s="218" t="s">
        <v>1269</v>
      </c>
      <c r="O47" s="218" t="s">
        <v>3480</v>
      </c>
      <c r="P47" s="218" t="s">
        <v>4122</v>
      </c>
      <c r="Q47" s="218" t="s">
        <v>1269</v>
      </c>
      <c r="R47" s="218" t="s">
        <v>3450</v>
      </c>
      <c r="S47" s="218" t="s">
        <v>3890</v>
      </c>
      <c r="T47" s="218" t="s">
        <v>1269</v>
      </c>
      <c r="U47" s="218" t="s">
        <v>3483</v>
      </c>
      <c r="V47" s="218" t="s">
        <v>4135</v>
      </c>
      <c r="W47" s="218" t="s">
        <v>1269</v>
      </c>
      <c r="X47" s="218" t="s">
        <v>1321</v>
      </c>
      <c r="Y47" s="218" t="s">
        <v>3456</v>
      </c>
      <c r="Z47" s="261" t="str">
        <f>[1]総合!AG31</f>
        <v>最高のクリスマスになるよう全力を尽くします！</v>
      </c>
      <c r="AA47" s="261"/>
      <c r="AB47" s="261"/>
      <c r="AC47" s="261"/>
      <c r="AD47" s="261"/>
      <c r="AE47" s="261"/>
      <c r="AF47" s="49" t="str">
        <f t="shared" si="1"/>
        <v>E007</v>
      </c>
      <c r="AI47" s="47">
        <v>41</v>
      </c>
      <c r="AJ47" s="47" t="str">
        <f t="shared" si="2"/>
        <v>E007</v>
      </c>
    </row>
    <row r="48" spans="1:36" ht="22.5" customHeight="1" x14ac:dyDescent="0.4">
      <c r="A48" s="200" t="str">
        <f t="shared" si="0"/>
        <v>E</v>
      </c>
      <c r="B48" s="214" t="s">
        <v>109</v>
      </c>
      <c r="C48" s="215" t="s">
        <v>1724</v>
      </c>
      <c r="D48" s="216" t="s">
        <v>4195</v>
      </c>
      <c r="E48" s="217" t="s">
        <v>1726</v>
      </c>
      <c r="F48" s="218">
        <v>28</v>
      </c>
      <c r="G48" s="218">
        <v>50</v>
      </c>
      <c r="H48" s="218">
        <v>32</v>
      </c>
      <c r="I48" s="218">
        <v>110</v>
      </c>
      <c r="J48" s="219" t="s">
        <v>4196</v>
      </c>
      <c r="K48" s="218" t="s">
        <v>3955</v>
      </c>
      <c r="L48" s="218" t="s">
        <v>3483</v>
      </c>
      <c r="M48" s="218" t="s">
        <v>4197</v>
      </c>
      <c r="N48" s="218" t="s">
        <v>1269</v>
      </c>
      <c r="O48" s="218" t="s">
        <v>3483</v>
      </c>
      <c r="P48" s="218" t="s">
        <v>4126</v>
      </c>
      <c r="Q48" s="218" t="s">
        <v>1269</v>
      </c>
      <c r="R48" s="218" t="s">
        <v>3480</v>
      </c>
      <c r="S48" s="218" t="s">
        <v>4024</v>
      </c>
      <c r="T48" s="218" t="s">
        <v>1269</v>
      </c>
      <c r="U48" s="218" t="s">
        <v>3533</v>
      </c>
      <c r="V48" s="218" t="s">
        <v>3912</v>
      </c>
      <c r="W48" s="218" t="s">
        <v>1269</v>
      </c>
      <c r="X48" s="218" t="s">
        <v>1321</v>
      </c>
      <c r="Y48" s="218" t="s">
        <v>1269</v>
      </c>
      <c r="Z48" s="261" t="str">
        <f>[1]総合!AG32</f>
        <v>久しぶりの参加です。オンラインでも楽しみます。</v>
      </c>
      <c r="AA48" s="261"/>
      <c r="AB48" s="261"/>
      <c r="AC48" s="261"/>
      <c r="AD48" s="261"/>
      <c r="AE48" s="261"/>
      <c r="AF48" s="49" t="str">
        <f t="shared" si="1"/>
        <v>E008</v>
      </c>
      <c r="AI48" s="47">
        <v>42</v>
      </c>
      <c r="AJ48" s="47" t="str">
        <f t="shared" si="2"/>
        <v>E008</v>
      </c>
    </row>
    <row r="49" spans="1:36" ht="22.5" customHeight="1" x14ac:dyDescent="0.4">
      <c r="A49" s="200" t="str">
        <f t="shared" si="0"/>
        <v>B</v>
      </c>
      <c r="B49" s="214" t="s">
        <v>40</v>
      </c>
      <c r="C49" s="215" t="s">
        <v>1736</v>
      </c>
      <c r="D49" s="216" t="s">
        <v>4198</v>
      </c>
      <c r="E49" s="217" t="s">
        <v>13</v>
      </c>
      <c r="F49" s="218">
        <v>38</v>
      </c>
      <c r="G49" s="218">
        <v>44</v>
      </c>
      <c r="H49" s="218">
        <v>30</v>
      </c>
      <c r="I49" s="218">
        <v>112</v>
      </c>
      <c r="J49" s="219" t="s">
        <v>4199</v>
      </c>
      <c r="K49" s="218" t="s">
        <v>3768</v>
      </c>
      <c r="L49" s="218" t="s">
        <v>3483</v>
      </c>
      <c r="M49" s="218" t="s">
        <v>4200</v>
      </c>
      <c r="N49" s="218" t="s">
        <v>1269</v>
      </c>
      <c r="O49" s="218" t="s">
        <v>3480</v>
      </c>
      <c r="P49" s="218" t="s">
        <v>4122</v>
      </c>
      <c r="Q49" s="218" t="s">
        <v>1269</v>
      </c>
      <c r="R49" s="218" t="s">
        <v>1269</v>
      </c>
      <c r="S49" s="218" t="s">
        <v>1269</v>
      </c>
      <c r="T49" s="218" t="s">
        <v>1269</v>
      </c>
      <c r="U49" s="218" t="s">
        <v>3503</v>
      </c>
      <c r="V49" s="218" t="s">
        <v>4132</v>
      </c>
      <c r="W49" s="218" t="s">
        <v>1269</v>
      </c>
      <c r="X49" s="218" t="s">
        <v>1321</v>
      </c>
      <c r="Y49" s="218" t="s">
        <v>1269</v>
      </c>
      <c r="Z49" s="261" t="str">
        <f>[1]総合!AG33</f>
        <v>わり算をしっかり一回で答えだす。</v>
      </c>
      <c r="AA49" s="261"/>
      <c r="AB49" s="261"/>
      <c r="AC49" s="261"/>
      <c r="AD49" s="261"/>
      <c r="AE49" s="261"/>
      <c r="AF49" s="49" t="str">
        <f t="shared" si="1"/>
        <v>B004</v>
      </c>
      <c r="AI49" s="47">
        <v>43</v>
      </c>
      <c r="AJ49" s="47" t="str">
        <f t="shared" si="2"/>
        <v>B004</v>
      </c>
    </row>
    <row r="50" spans="1:36" ht="22.5" customHeight="1" x14ac:dyDescent="0.4">
      <c r="A50" s="200" t="str">
        <f t="shared" si="0"/>
        <v>C</v>
      </c>
      <c r="B50" s="214" t="s">
        <v>55</v>
      </c>
      <c r="C50" s="215" t="s">
        <v>1417</v>
      </c>
      <c r="D50" s="216" t="s">
        <v>4201</v>
      </c>
      <c r="E50" s="217" t="s">
        <v>1362</v>
      </c>
      <c r="F50" s="218">
        <v>56</v>
      </c>
      <c r="G50" s="218">
        <v>76</v>
      </c>
      <c r="H50" s="218">
        <v>44</v>
      </c>
      <c r="I50" s="218">
        <v>176</v>
      </c>
      <c r="J50" s="219" t="s">
        <v>4129</v>
      </c>
      <c r="K50" s="218" t="s">
        <v>3806</v>
      </c>
      <c r="L50" s="218" t="s">
        <v>3450</v>
      </c>
      <c r="M50" s="218" t="s">
        <v>4202</v>
      </c>
      <c r="N50" s="218" t="s">
        <v>1269</v>
      </c>
      <c r="O50" s="218" t="s">
        <v>3452</v>
      </c>
      <c r="P50" s="218" t="s">
        <v>3824</v>
      </c>
      <c r="Q50" s="218" t="s">
        <v>3499</v>
      </c>
      <c r="R50" s="218" t="s">
        <v>1269</v>
      </c>
      <c r="S50" s="218" t="s">
        <v>1269</v>
      </c>
      <c r="T50" s="218" t="s">
        <v>1269</v>
      </c>
      <c r="U50" s="218" t="s">
        <v>4203</v>
      </c>
      <c r="V50" s="218" t="s">
        <v>4116</v>
      </c>
      <c r="W50" s="218" t="s">
        <v>1269</v>
      </c>
      <c r="X50" s="218" t="s">
        <v>1321</v>
      </c>
      <c r="Y50" s="218" t="s">
        <v>1269</v>
      </c>
      <c r="Z50" s="261" t="str">
        <f>[1]総合!AG34</f>
        <v>目指せ‼40㎏代＆野菜生活</v>
      </c>
      <c r="AA50" s="261"/>
      <c r="AB50" s="261"/>
      <c r="AC50" s="261"/>
      <c r="AD50" s="261"/>
      <c r="AE50" s="261"/>
      <c r="AF50" s="49" t="str">
        <f t="shared" si="1"/>
        <v>C007</v>
      </c>
      <c r="AI50" s="47">
        <v>44</v>
      </c>
      <c r="AJ50" s="47" t="str">
        <f t="shared" si="2"/>
        <v>C007</v>
      </c>
    </row>
    <row r="51" spans="1:36" ht="22.5" customHeight="1" x14ac:dyDescent="0.4">
      <c r="A51" s="200" t="str">
        <f t="shared" si="0"/>
        <v>C</v>
      </c>
      <c r="B51" s="214" t="s">
        <v>56</v>
      </c>
      <c r="C51" s="215" t="s">
        <v>1739</v>
      </c>
      <c r="D51" s="216" t="s">
        <v>4204</v>
      </c>
      <c r="E51" s="217" t="s">
        <v>1741</v>
      </c>
      <c r="F51" s="218">
        <v>58</v>
      </c>
      <c r="G51" s="218">
        <v>70</v>
      </c>
      <c r="H51" s="218">
        <v>42</v>
      </c>
      <c r="I51" s="218">
        <v>170</v>
      </c>
      <c r="J51" s="219" t="s">
        <v>4115</v>
      </c>
      <c r="K51" s="218" t="s">
        <v>3807</v>
      </c>
      <c r="L51" s="218" t="s">
        <v>3523</v>
      </c>
      <c r="M51" s="218" t="s">
        <v>3813</v>
      </c>
      <c r="N51" s="218" t="s">
        <v>3456</v>
      </c>
      <c r="O51" s="218" t="s">
        <v>3450</v>
      </c>
      <c r="P51" s="218" t="s">
        <v>3776</v>
      </c>
      <c r="Q51" s="218" t="s">
        <v>3489</v>
      </c>
      <c r="R51" s="218" t="s">
        <v>3463</v>
      </c>
      <c r="S51" s="218" t="s">
        <v>4205</v>
      </c>
      <c r="T51" s="218" t="s">
        <v>1269</v>
      </c>
      <c r="U51" s="218" t="s">
        <v>3450</v>
      </c>
      <c r="V51" s="218" t="s">
        <v>3847</v>
      </c>
      <c r="W51" s="218" t="s">
        <v>1269</v>
      </c>
      <c r="X51" s="218" t="s">
        <v>1321</v>
      </c>
      <c r="Y51" s="218" t="s">
        <v>1269</v>
      </c>
      <c r="Z51" s="261" t="str">
        <f>[1]総合!AG35</f>
        <v>初めての参加です。宜しくお願い致します。</v>
      </c>
      <c r="AA51" s="261"/>
      <c r="AB51" s="261"/>
      <c r="AC51" s="261"/>
      <c r="AD51" s="261"/>
      <c r="AE51" s="261"/>
      <c r="AF51" s="49" t="str">
        <f t="shared" si="1"/>
        <v>C008</v>
      </c>
      <c r="AI51" s="47">
        <v>45</v>
      </c>
      <c r="AJ51" s="47" t="str">
        <f t="shared" si="2"/>
        <v>C008</v>
      </c>
    </row>
    <row r="52" spans="1:36" ht="22.5" customHeight="1" x14ac:dyDescent="0.4">
      <c r="A52" s="200" t="str">
        <f t="shared" si="0"/>
        <v>C</v>
      </c>
      <c r="B52" s="214" t="s">
        <v>57</v>
      </c>
      <c r="C52" s="215" t="s">
        <v>1742</v>
      </c>
      <c r="D52" s="216" t="s">
        <v>4204</v>
      </c>
      <c r="E52" s="217" t="s">
        <v>13</v>
      </c>
      <c r="F52" s="218">
        <v>46</v>
      </c>
      <c r="G52" s="218">
        <v>54</v>
      </c>
      <c r="H52" s="218">
        <v>36</v>
      </c>
      <c r="I52" s="218">
        <v>136</v>
      </c>
      <c r="J52" s="219" t="s">
        <v>4165</v>
      </c>
      <c r="K52" s="218" t="s">
        <v>3780</v>
      </c>
      <c r="L52" s="218" t="s">
        <v>3452</v>
      </c>
      <c r="M52" s="218" t="s">
        <v>4206</v>
      </c>
      <c r="N52" s="218" t="s">
        <v>1269</v>
      </c>
      <c r="O52" s="218" t="s">
        <v>3463</v>
      </c>
      <c r="P52" s="218" t="s">
        <v>4058</v>
      </c>
      <c r="Q52" s="218" t="s">
        <v>1269</v>
      </c>
      <c r="R52" s="218" t="s">
        <v>1269</v>
      </c>
      <c r="S52" s="218" t="s">
        <v>1269</v>
      </c>
      <c r="T52" s="218" t="s">
        <v>1269</v>
      </c>
      <c r="U52" s="218" t="s">
        <v>3491</v>
      </c>
      <c r="V52" s="218" t="s">
        <v>4207</v>
      </c>
      <c r="W52" s="218" t="s">
        <v>1269</v>
      </c>
      <c r="X52" s="218" t="s">
        <v>1119</v>
      </c>
      <c r="Y52" s="218" t="s">
        <v>1269</v>
      </c>
      <c r="Z52" s="261" t="str">
        <f>[1]総合!AG36</f>
        <v>読上暗算にかける！！</v>
      </c>
      <c r="AA52" s="261"/>
      <c r="AB52" s="261"/>
      <c r="AC52" s="261"/>
      <c r="AD52" s="261"/>
      <c r="AE52" s="261"/>
      <c r="AF52" s="49" t="str">
        <f t="shared" si="1"/>
        <v>C009</v>
      </c>
      <c r="AI52" s="47">
        <v>46</v>
      </c>
      <c r="AJ52" s="47" t="str">
        <f t="shared" si="2"/>
        <v>C009</v>
      </c>
    </row>
    <row r="53" spans="1:36" ht="22.5" customHeight="1" x14ac:dyDescent="0.4">
      <c r="A53" s="200" t="str">
        <f t="shared" si="0"/>
        <v>C</v>
      </c>
      <c r="B53" s="214" t="s">
        <v>82</v>
      </c>
      <c r="C53" s="215" t="s">
        <v>1744</v>
      </c>
      <c r="D53" s="216" t="s">
        <v>4204</v>
      </c>
      <c r="E53" s="217" t="s">
        <v>13</v>
      </c>
      <c r="F53" s="218">
        <v>28</v>
      </c>
      <c r="G53" s="218">
        <v>48</v>
      </c>
      <c r="H53" s="218">
        <v>30</v>
      </c>
      <c r="I53" s="218">
        <v>106</v>
      </c>
      <c r="J53" s="219" t="s">
        <v>4208</v>
      </c>
      <c r="K53" s="218" t="s">
        <v>3834</v>
      </c>
      <c r="L53" s="218" t="s">
        <v>3503</v>
      </c>
      <c r="M53" s="218" t="s">
        <v>4209</v>
      </c>
      <c r="N53" s="218" t="s">
        <v>1269</v>
      </c>
      <c r="O53" s="218" t="s">
        <v>3480</v>
      </c>
      <c r="P53" s="218" t="s">
        <v>4122</v>
      </c>
      <c r="Q53" s="218" t="s">
        <v>1269</v>
      </c>
      <c r="R53" s="218" t="s">
        <v>1269</v>
      </c>
      <c r="S53" s="218" t="s">
        <v>1269</v>
      </c>
      <c r="T53" s="218" t="s">
        <v>1269</v>
      </c>
      <c r="U53" s="218" t="s">
        <v>1269</v>
      </c>
      <c r="V53" s="218" t="s">
        <v>1269</v>
      </c>
      <c r="W53" s="218" t="s">
        <v>1269</v>
      </c>
      <c r="X53" s="218" t="s">
        <v>1321</v>
      </c>
      <c r="Y53" s="218" t="s">
        <v>1269</v>
      </c>
      <c r="Z53" s="261" t="str">
        <f>[1]総合!AG37</f>
        <v>初出場なのでがんばります。</v>
      </c>
      <c r="AA53" s="261"/>
      <c r="AB53" s="261"/>
      <c r="AC53" s="261"/>
      <c r="AD53" s="261"/>
      <c r="AE53" s="261"/>
      <c r="AF53" s="49" t="str">
        <f t="shared" si="1"/>
        <v>C010</v>
      </c>
      <c r="AI53" s="47">
        <v>47</v>
      </c>
      <c r="AJ53" s="47" t="str">
        <f t="shared" si="2"/>
        <v>C010</v>
      </c>
    </row>
    <row r="54" spans="1:36" ht="22.5" customHeight="1" x14ac:dyDescent="0.4">
      <c r="A54" s="200" t="str">
        <f t="shared" si="0"/>
        <v>C</v>
      </c>
      <c r="B54" s="214" t="s">
        <v>84</v>
      </c>
      <c r="C54" s="215" t="s">
        <v>1746</v>
      </c>
      <c r="D54" s="216" t="s">
        <v>4201</v>
      </c>
      <c r="E54" s="217" t="s">
        <v>13</v>
      </c>
      <c r="F54" s="218">
        <v>26</v>
      </c>
      <c r="G54" s="218">
        <v>44</v>
      </c>
      <c r="H54" s="218">
        <v>36</v>
      </c>
      <c r="I54" s="218">
        <v>106</v>
      </c>
      <c r="J54" s="219" t="s">
        <v>4208</v>
      </c>
      <c r="K54" s="218" t="s">
        <v>3834</v>
      </c>
      <c r="L54" s="218" t="s">
        <v>3452</v>
      </c>
      <c r="M54" s="218" t="s">
        <v>4041</v>
      </c>
      <c r="N54" s="218" t="s">
        <v>1269</v>
      </c>
      <c r="O54" s="218" t="s">
        <v>3480</v>
      </c>
      <c r="P54" s="218" t="s">
        <v>4122</v>
      </c>
      <c r="Q54" s="218" t="s">
        <v>1269</v>
      </c>
      <c r="R54" s="218" t="s">
        <v>1269</v>
      </c>
      <c r="S54" s="218" t="s">
        <v>1269</v>
      </c>
      <c r="T54" s="218" t="s">
        <v>1269</v>
      </c>
      <c r="U54" s="218" t="s">
        <v>3496</v>
      </c>
      <c r="V54" s="218" t="s">
        <v>4118</v>
      </c>
      <c r="W54" s="218" t="s">
        <v>1269</v>
      </c>
      <c r="X54" s="218" t="s">
        <v>1321</v>
      </c>
      <c r="Y54" s="218" t="s">
        <v>1269</v>
      </c>
      <c r="Z54" s="261" t="str">
        <f>[1]総合!AG38</f>
        <v>自分の力を発揮できるようがんばります！</v>
      </c>
      <c r="AA54" s="261"/>
      <c r="AB54" s="261"/>
      <c r="AC54" s="261"/>
      <c r="AD54" s="261"/>
      <c r="AE54" s="261"/>
      <c r="AF54" s="49" t="str">
        <f t="shared" si="1"/>
        <v>C011</v>
      </c>
      <c r="AI54" s="47">
        <v>48</v>
      </c>
      <c r="AJ54" s="47" t="str">
        <f t="shared" si="2"/>
        <v>C011</v>
      </c>
    </row>
    <row r="55" spans="1:36" ht="22.5" customHeight="1" x14ac:dyDescent="0.4">
      <c r="A55" s="200" t="str">
        <f t="shared" si="0"/>
        <v>C</v>
      </c>
      <c r="B55" s="214" t="s">
        <v>101</v>
      </c>
      <c r="C55" s="215" t="s">
        <v>1430</v>
      </c>
      <c r="D55" s="216" t="s">
        <v>4201</v>
      </c>
      <c r="E55" s="217" t="s">
        <v>13</v>
      </c>
      <c r="F55" s="218">
        <v>50</v>
      </c>
      <c r="G55" s="218">
        <v>70</v>
      </c>
      <c r="H55" s="218">
        <v>52</v>
      </c>
      <c r="I55" s="218">
        <v>172</v>
      </c>
      <c r="J55" s="219" t="s">
        <v>4210</v>
      </c>
      <c r="K55" s="218" t="s">
        <v>3766</v>
      </c>
      <c r="L55" s="218" t="s">
        <v>3560</v>
      </c>
      <c r="M55" s="218" t="s">
        <v>4205</v>
      </c>
      <c r="N55" s="218" t="s">
        <v>1269</v>
      </c>
      <c r="O55" s="218" t="s">
        <v>3503</v>
      </c>
      <c r="P55" s="218" t="s">
        <v>4211</v>
      </c>
      <c r="Q55" s="218" t="s">
        <v>1269</v>
      </c>
      <c r="R55" s="218" t="s">
        <v>3483</v>
      </c>
      <c r="S55" s="218" t="s">
        <v>4131</v>
      </c>
      <c r="T55" s="218" t="s">
        <v>1269</v>
      </c>
      <c r="U55" s="218" t="s">
        <v>3475</v>
      </c>
      <c r="V55" s="218" t="s">
        <v>4212</v>
      </c>
      <c r="W55" s="218" t="s">
        <v>1269</v>
      </c>
      <c r="X55" s="218" t="s">
        <v>1119</v>
      </c>
      <c r="Y55" s="218" t="s">
        <v>1269</v>
      </c>
      <c r="Z55" s="261" t="str">
        <f>[1]総合!AG39</f>
        <v>練習の成果を発揮できるようにがんばる。</v>
      </c>
      <c r="AA55" s="261"/>
      <c r="AB55" s="261"/>
      <c r="AC55" s="261"/>
      <c r="AD55" s="261"/>
      <c r="AE55" s="261"/>
      <c r="AF55" s="49" t="str">
        <f t="shared" si="1"/>
        <v>C012</v>
      </c>
      <c r="AI55" s="47">
        <v>49</v>
      </c>
      <c r="AJ55" s="47" t="str">
        <f t="shared" si="2"/>
        <v>C012</v>
      </c>
    </row>
    <row r="56" spans="1:36" ht="22.5" customHeight="1" x14ac:dyDescent="0.4">
      <c r="A56" s="200" t="str">
        <f t="shared" si="0"/>
        <v>C</v>
      </c>
      <c r="B56" s="214" t="s">
        <v>110</v>
      </c>
      <c r="C56" s="215" t="s">
        <v>1364</v>
      </c>
      <c r="D56" s="216" t="s">
        <v>4201</v>
      </c>
      <c r="E56" s="217" t="s">
        <v>13</v>
      </c>
      <c r="F56" s="218">
        <v>70</v>
      </c>
      <c r="G56" s="218">
        <v>82</v>
      </c>
      <c r="H56" s="218">
        <v>64</v>
      </c>
      <c r="I56" s="218">
        <v>216</v>
      </c>
      <c r="J56" s="219" t="s">
        <v>4213</v>
      </c>
      <c r="K56" s="218" t="s">
        <v>3513</v>
      </c>
      <c r="L56" s="218" t="s">
        <v>3523</v>
      </c>
      <c r="M56" s="218" t="s">
        <v>3811</v>
      </c>
      <c r="N56" s="218" t="s">
        <v>3456</v>
      </c>
      <c r="O56" s="218" t="s">
        <v>3452</v>
      </c>
      <c r="P56" s="218" t="s">
        <v>3824</v>
      </c>
      <c r="Q56" s="218" t="s">
        <v>3499</v>
      </c>
      <c r="R56" s="218" t="s">
        <v>3487</v>
      </c>
      <c r="S56" s="218" t="s">
        <v>4214</v>
      </c>
      <c r="T56" s="218" t="s">
        <v>1269</v>
      </c>
      <c r="U56" s="218" t="s">
        <v>3463</v>
      </c>
      <c r="V56" s="218" t="s">
        <v>4215</v>
      </c>
      <c r="W56" s="218" t="s">
        <v>1269</v>
      </c>
      <c r="X56" s="218" t="s">
        <v>1119</v>
      </c>
      <c r="Y56" s="218" t="s">
        <v>1269</v>
      </c>
      <c r="Z56" s="261" t="str">
        <f>[1]総合!AG40</f>
        <v>去年の点数を超えれるようにがんばります。</v>
      </c>
      <c r="AA56" s="261"/>
      <c r="AB56" s="261"/>
      <c r="AC56" s="261"/>
      <c r="AD56" s="261"/>
      <c r="AE56" s="261"/>
      <c r="AF56" s="49" t="str">
        <f t="shared" si="1"/>
        <v>C013</v>
      </c>
      <c r="AI56" s="47">
        <v>50</v>
      </c>
      <c r="AJ56" s="47" t="str">
        <f t="shared" si="2"/>
        <v>C013</v>
      </c>
    </row>
    <row r="57" spans="1:36" ht="22.5" customHeight="1" x14ac:dyDescent="0.4">
      <c r="A57" s="200" t="str">
        <f t="shared" si="0"/>
        <v>D</v>
      </c>
      <c r="B57" s="214" t="s">
        <v>63</v>
      </c>
      <c r="C57" s="215" t="s">
        <v>1363</v>
      </c>
      <c r="D57" s="216" t="s">
        <v>4216</v>
      </c>
      <c r="E57" s="217" t="s">
        <v>1362</v>
      </c>
      <c r="F57" s="218">
        <v>68</v>
      </c>
      <c r="G57" s="218">
        <v>78</v>
      </c>
      <c r="H57" s="218">
        <v>66</v>
      </c>
      <c r="I57" s="218">
        <v>212</v>
      </c>
      <c r="J57" s="219" t="s">
        <v>4217</v>
      </c>
      <c r="K57" s="218" t="s">
        <v>3804</v>
      </c>
      <c r="L57" s="218" t="s">
        <v>3439</v>
      </c>
      <c r="M57" s="218" t="s">
        <v>4218</v>
      </c>
      <c r="N57" s="218" t="s">
        <v>1269</v>
      </c>
      <c r="O57" s="218" t="s">
        <v>3450</v>
      </c>
      <c r="P57" s="218" t="s">
        <v>3776</v>
      </c>
      <c r="Q57" s="218" t="s">
        <v>3562</v>
      </c>
      <c r="R57" s="218" t="s">
        <v>1269</v>
      </c>
      <c r="S57" s="218" t="s">
        <v>1269</v>
      </c>
      <c r="T57" s="218" t="s">
        <v>1269</v>
      </c>
      <c r="U57" s="218" t="s">
        <v>1269</v>
      </c>
      <c r="V57" s="218" t="s">
        <v>1269</v>
      </c>
      <c r="W57" s="218" t="s">
        <v>1269</v>
      </c>
      <c r="X57" s="218" t="s">
        <v>3470</v>
      </c>
      <c r="Y57" s="218" t="s">
        <v>1269</v>
      </c>
      <c r="Z57" s="261" t="str">
        <f>[1]総合!AG41</f>
        <v>250点目標にがんばります！</v>
      </c>
      <c r="AA57" s="261"/>
      <c r="AB57" s="261"/>
      <c r="AC57" s="261"/>
      <c r="AD57" s="261"/>
      <c r="AE57" s="261"/>
      <c r="AF57" s="49" t="str">
        <f t="shared" si="1"/>
        <v>D011</v>
      </c>
      <c r="AI57" s="47">
        <v>51</v>
      </c>
      <c r="AJ57" s="47" t="str">
        <f t="shared" si="2"/>
        <v>D011</v>
      </c>
    </row>
    <row r="58" spans="1:36" ht="22.5" customHeight="1" x14ac:dyDescent="0.4">
      <c r="A58" s="200" t="str">
        <f t="shared" si="0"/>
        <v>D</v>
      </c>
      <c r="B58" s="214" t="s">
        <v>69</v>
      </c>
      <c r="C58" s="215" t="s">
        <v>1361</v>
      </c>
      <c r="D58" s="216" t="s">
        <v>4216</v>
      </c>
      <c r="E58" s="217" t="s">
        <v>1362</v>
      </c>
      <c r="F58" s="218">
        <v>78</v>
      </c>
      <c r="G58" s="218">
        <v>96</v>
      </c>
      <c r="H58" s="218">
        <v>68</v>
      </c>
      <c r="I58" s="218">
        <v>242</v>
      </c>
      <c r="J58" s="219" t="s">
        <v>4219</v>
      </c>
      <c r="K58" s="218" t="s">
        <v>3509</v>
      </c>
      <c r="L58" s="218" t="s">
        <v>3452</v>
      </c>
      <c r="M58" s="218" t="s">
        <v>4220</v>
      </c>
      <c r="N58" s="218" t="s">
        <v>1269</v>
      </c>
      <c r="O58" s="218" t="s">
        <v>3480</v>
      </c>
      <c r="P58" s="218" t="s">
        <v>4122</v>
      </c>
      <c r="Q58" s="218" t="s">
        <v>1269</v>
      </c>
      <c r="R58" s="218" t="s">
        <v>1269</v>
      </c>
      <c r="S58" s="218" t="s">
        <v>1269</v>
      </c>
      <c r="T58" s="218" t="s">
        <v>1269</v>
      </c>
      <c r="U58" s="218" t="s">
        <v>3441</v>
      </c>
      <c r="V58" s="218" t="s">
        <v>3810</v>
      </c>
      <c r="W58" s="218" t="s">
        <v>3555</v>
      </c>
      <c r="X58" s="218" t="s">
        <v>3470</v>
      </c>
      <c r="Y58" s="218" t="s">
        <v>1269</v>
      </c>
      <c r="Z58" s="261" t="str">
        <f>[1]総合!AG42</f>
        <v>自己ベスト目指して頑張ります‼</v>
      </c>
      <c r="AA58" s="261"/>
      <c r="AB58" s="261"/>
      <c r="AC58" s="261"/>
      <c r="AD58" s="261"/>
      <c r="AE58" s="261"/>
      <c r="AF58" s="49" t="str">
        <f t="shared" si="1"/>
        <v>D012</v>
      </c>
      <c r="AI58" s="47">
        <v>52</v>
      </c>
      <c r="AJ58" s="47" t="str">
        <f t="shared" si="2"/>
        <v>D012</v>
      </c>
    </row>
    <row r="59" spans="1:36" ht="22.5" customHeight="1" x14ac:dyDescent="0.4">
      <c r="A59" s="200" t="str">
        <f t="shared" si="0"/>
        <v>D</v>
      </c>
      <c r="B59" s="214" t="s">
        <v>70</v>
      </c>
      <c r="C59" s="215" t="s">
        <v>1469</v>
      </c>
      <c r="D59" s="216" t="s">
        <v>4216</v>
      </c>
      <c r="E59" s="217" t="s">
        <v>1362</v>
      </c>
      <c r="F59" s="218">
        <v>52</v>
      </c>
      <c r="G59" s="218">
        <v>78</v>
      </c>
      <c r="H59" s="218">
        <v>60</v>
      </c>
      <c r="I59" s="218">
        <v>190</v>
      </c>
      <c r="J59" s="219" t="s">
        <v>4221</v>
      </c>
      <c r="K59" s="218" t="s">
        <v>3867</v>
      </c>
      <c r="L59" s="218" t="s">
        <v>3439</v>
      </c>
      <c r="M59" s="218" t="s">
        <v>3835</v>
      </c>
      <c r="N59" s="218" t="s">
        <v>1269</v>
      </c>
      <c r="O59" s="218" t="s">
        <v>3463</v>
      </c>
      <c r="P59" s="218" t="s">
        <v>4058</v>
      </c>
      <c r="Q59" s="218" t="s">
        <v>1269</v>
      </c>
      <c r="R59" s="218" t="s">
        <v>1269</v>
      </c>
      <c r="S59" s="218" t="s">
        <v>1269</v>
      </c>
      <c r="T59" s="218" t="s">
        <v>1269</v>
      </c>
      <c r="U59" s="218" t="s">
        <v>3463</v>
      </c>
      <c r="V59" s="218" t="s">
        <v>4215</v>
      </c>
      <c r="W59" s="218" t="s">
        <v>1269</v>
      </c>
      <c r="X59" s="218" t="s">
        <v>3470</v>
      </c>
      <c r="Y59" s="218" t="s">
        <v>1269</v>
      </c>
      <c r="Z59" s="261" t="str">
        <f>[1]総合!AG43</f>
        <v>とにかくがんばる!!!</v>
      </c>
      <c r="AA59" s="261"/>
      <c r="AB59" s="261"/>
      <c r="AC59" s="261"/>
      <c r="AD59" s="261"/>
      <c r="AE59" s="261"/>
      <c r="AF59" s="49" t="str">
        <f t="shared" si="1"/>
        <v>D013</v>
      </c>
      <c r="AI59" s="47">
        <v>53</v>
      </c>
      <c r="AJ59" s="47" t="str">
        <f t="shared" si="2"/>
        <v>D013</v>
      </c>
    </row>
    <row r="60" spans="1:36" ht="22.5" customHeight="1" x14ac:dyDescent="0.4">
      <c r="A60" s="200" t="str">
        <f t="shared" si="0"/>
        <v>D</v>
      </c>
      <c r="B60" s="214" t="s">
        <v>74</v>
      </c>
      <c r="C60" s="215" t="s">
        <v>1753</v>
      </c>
      <c r="D60" s="216" t="s">
        <v>4216</v>
      </c>
      <c r="E60" s="217" t="s">
        <v>13</v>
      </c>
      <c r="F60" s="218">
        <v>36</v>
      </c>
      <c r="G60" s="218">
        <v>56</v>
      </c>
      <c r="H60" s="218">
        <v>34</v>
      </c>
      <c r="I60" s="218">
        <v>126</v>
      </c>
      <c r="J60" s="219" t="s">
        <v>4222</v>
      </c>
      <c r="K60" s="218" t="s">
        <v>3826</v>
      </c>
      <c r="L60" s="218" t="s">
        <v>3450</v>
      </c>
      <c r="M60" s="218" t="s">
        <v>4022</v>
      </c>
      <c r="N60" s="218" t="s">
        <v>1269</v>
      </c>
      <c r="O60" s="218" t="s">
        <v>3483</v>
      </c>
      <c r="P60" s="218" t="s">
        <v>4126</v>
      </c>
      <c r="Q60" s="218" t="s">
        <v>1269</v>
      </c>
      <c r="R60" s="218" t="s">
        <v>3487</v>
      </c>
      <c r="S60" s="218" t="s">
        <v>4214</v>
      </c>
      <c r="T60" s="218" t="s">
        <v>1269</v>
      </c>
      <c r="U60" s="218" t="s">
        <v>3480</v>
      </c>
      <c r="V60" s="218" t="s">
        <v>4223</v>
      </c>
      <c r="W60" s="218" t="s">
        <v>1269</v>
      </c>
      <c r="X60" s="218" t="s">
        <v>1321</v>
      </c>
      <c r="Y60" s="218" t="s">
        <v>1269</v>
      </c>
      <c r="Z60" s="261" t="str">
        <f>[1]総合!AG44</f>
        <v>今後の試験に生かせる練習をしたいです。</v>
      </c>
      <c r="AA60" s="261"/>
      <c r="AB60" s="261"/>
      <c r="AC60" s="261"/>
      <c r="AD60" s="261"/>
      <c r="AE60" s="261"/>
      <c r="AF60" s="49" t="str">
        <f t="shared" si="1"/>
        <v>D014</v>
      </c>
      <c r="AI60" s="47">
        <v>54</v>
      </c>
      <c r="AJ60" s="47" t="str">
        <f t="shared" si="2"/>
        <v>D014</v>
      </c>
    </row>
    <row r="61" spans="1:36" ht="22.5" customHeight="1" x14ac:dyDescent="0.4">
      <c r="A61" s="200" t="str">
        <f t="shared" si="0"/>
        <v>D</v>
      </c>
      <c r="B61" s="214" t="s">
        <v>75</v>
      </c>
      <c r="C61" s="215" t="s">
        <v>1755</v>
      </c>
      <c r="D61" s="216" t="s">
        <v>4216</v>
      </c>
      <c r="E61" s="217" t="s">
        <v>13</v>
      </c>
      <c r="F61" s="218">
        <v>26</v>
      </c>
      <c r="G61" s="218">
        <v>64</v>
      </c>
      <c r="H61" s="218">
        <v>40</v>
      </c>
      <c r="I61" s="218">
        <v>130</v>
      </c>
      <c r="J61" s="219" t="s">
        <v>4224</v>
      </c>
      <c r="K61" s="218" t="s">
        <v>3783</v>
      </c>
      <c r="L61" s="218" t="s">
        <v>3439</v>
      </c>
      <c r="M61" s="218" t="s">
        <v>4225</v>
      </c>
      <c r="N61" s="218" t="s">
        <v>1269</v>
      </c>
      <c r="O61" s="218" t="s">
        <v>3480</v>
      </c>
      <c r="P61" s="218" t="s">
        <v>4122</v>
      </c>
      <c r="Q61" s="218" t="s">
        <v>1269</v>
      </c>
      <c r="R61" s="218" t="s">
        <v>1269</v>
      </c>
      <c r="S61" s="218" t="s">
        <v>1269</v>
      </c>
      <c r="T61" s="218" t="s">
        <v>1269</v>
      </c>
      <c r="U61" s="218" t="s">
        <v>3491</v>
      </c>
      <c r="V61" s="218" t="s">
        <v>4207</v>
      </c>
      <c r="W61" s="218" t="s">
        <v>1269</v>
      </c>
      <c r="X61" s="218" t="s">
        <v>1321</v>
      </c>
      <c r="Y61" s="218" t="s">
        <v>1269</v>
      </c>
      <c r="Z61" s="261" t="str">
        <f>[1]総合!AG45</f>
        <v>あいつに勝つ</v>
      </c>
      <c r="AA61" s="261"/>
      <c r="AB61" s="261"/>
      <c r="AC61" s="261"/>
      <c r="AD61" s="261"/>
      <c r="AE61" s="261"/>
      <c r="AF61" s="49" t="str">
        <f t="shared" si="1"/>
        <v>D015</v>
      </c>
      <c r="AI61" s="47">
        <v>55</v>
      </c>
      <c r="AJ61" s="47" t="str">
        <f t="shared" si="2"/>
        <v>D015</v>
      </c>
    </row>
    <row r="62" spans="1:36" ht="22.5" customHeight="1" x14ac:dyDescent="0.4">
      <c r="A62" s="200" t="str">
        <f t="shared" si="0"/>
        <v>D</v>
      </c>
      <c r="B62" s="214" t="s">
        <v>85</v>
      </c>
      <c r="C62" s="215" t="s">
        <v>1415</v>
      </c>
      <c r="D62" s="216" t="s">
        <v>4216</v>
      </c>
      <c r="E62" s="217" t="s">
        <v>13</v>
      </c>
      <c r="F62" s="218">
        <v>62</v>
      </c>
      <c r="G62" s="218">
        <v>86</v>
      </c>
      <c r="H62" s="218">
        <v>62</v>
      </c>
      <c r="I62" s="218">
        <v>210</v>
      </c>
      <c r="J62" s="219" t="s">
        <v>4226</v>
      </c>
      <c r="K62" s="218" t="s">
        <v>3761</v>
      </c>
      <c r="L62" s="218" t="s">
        <v>3540</v>
      </c>
      <c r="M62" s="218" t="s">
        <v>4227</v>
      </c>
      <c r="N62" s="218" t="s">
        <v>3570</v>
      </c>
      <c r="O62" s="218" t="s">
        <v>3452</v>
      </c>
      <c r="P62" s="218" t="s">
        <v>3824</v>
      </c>
      <c r="Q62" s="218" t="s">
        <v>3513</v>
      </c>
      <c r="R62" s="218" t="s">
        <v>3496</v>
      </c>
      <c r="S62" s="218" t="s">
        <v>4228</v>
      </c>
      <c r="T62" s="218" t="s">
        <v>1269</v>
      </c>
      <c r="U62" s="218" t="s">
        <v>3447</v>
      </c>
      <c r="V62" s="218" t="s">
        <v>3504</v>
      </c>
      <c r="W62" s="218" t="s">
        <v>3461</v>
      </c>
      <c r="X62" s="218" t="s">
        <v>3472</v>
      </c>
      <c r="Y62" s="218" t="s">
        <v>1269</v>
      </c>
      <c r="Z62" s="261" t="str">
        <f>[1]総合!AG46</f>
        <v>バンタンに会いたいよ～‼</v>
      </c>
      <c r="AA62" s="261"/>
      <c r="AB62" s="261"/>
      <c r="AC62" s="261"/>
      <c r="AD62" s="261"/>
      <c r="AE62" s="261"/>
      <c r="AF62" s="49" t="str">
        <f t="shared" si="1"/>
        <v>D016</v>
      </c>
      <c r="AI62" s="47">
        <v>56</v>
      </c>
      <c r="AJ62" s="47" t="str">
        <f t="shared" si="2"/>
        <v>D016</v>
      </c>
    </row>
    <row r="63" spans="1:36" ht="22.5" customHeight="1" x14ac:dyDescent="0.4">
      <c r="A63" s="200" t="str">
        <f t="shared" si="0"/>
        <v>D</v>
      </c>
      <c r="B63" s="214" t="s">
        <v>88</v>
      </c>
      <c r="C63" s="215" t="s">
        <v>1371</v>
      </c>
      <c r="D63" s="216" t="s">
        <v>4229</v>
      </c>
      <c r="E63" s="217" t="s">
        <v>13</v>
      </c>
      <c r="F63" s="218">
        <v>86</v>
      </c>
      <c r="G63" s="218">
        <v>98</v>
      </c>
      <c r="H63" s="218">
        <v>78</v>
      </c>
      <c r="I63" s="218">
        <v>262</v>
      </c>
      <c r="J63" s="219" t="s">
        <v>4230</v>
      </c>
      <c r="K63" s="218" t="s">
        <v>3556</v>
      </c>
      <c r="L63" s="218" t="s">
        <v>3450</v>
      </c>
      <c r="M63" s="218" t="s">
        <v>4067</v>
      </c>
      <c r="N63" s="218" t="s">
        <v>1269</v>
      </c>
      <c r="O63" s="218" t="s">
        <v>3452</v>
      </c>
      <c r="P63" s="218" t="s">
        <v>3824</v>
      </c>
      <c r="Q63" s="218" t="s">
        <v>3513</v>
      </c>
      <c r="R63" s="218" t="s">
        <v>1269</v>
      </c>
      <c r="S63" s="218" t="s">
        <v>1269</v>
      </c>
      <c r="T63" s="218" t="s">
        <v>1269</v>
      </c>
      <c r="U63" s="218" t="s">
        <v>3540</v>
      </c>
      <c r="V63" s="218" t="s">
        <v>4227</v>
      </c>
      <c r="W63" s="218" t="s">
        <v>1269</v>
      </c>
      <c r="X63" s="218" t="s">
        <v>3472</v>
      </c>
      <c r="Y63" s="218" t="s">
        <v>1269</v>
      </c>
      <c r="Z63" s="261" t="str">
        <f>[1]総合!AG47</f>
        <v>ENHYPENに会いたい…。</v>
      </c>
      <c r="AA63" s="261"/>
      <c r="AB63" s="261"/>
      <c r="AC63" s="261"/>
      <c r="AD63" s="261"/>
      <c r="AE63" s="261"/>
      <c r="AF63" s="49" t="str">
        <f t="shared" si="1"/>
        <v>D017</v>
      </c>
      <c r="AI63" s="47">
        <v>57</v>
      </c>
      <c r="AJ63" s="47" t="str">
        <f t="shared" si="2"/>
        <v>D017</v>
      </c>
    </row>
    <row r="64" spans="1:36" ht="22.5" customHeight="1" x14ac:dyDescent="0.4">
      <c r="A64" s="200" t="str">
        <f t="shared" si="0"/>
        <v>D</v>
      </c>
      <c r="B64" s="214" t="s">
        <v>89</v>
      </c>
      <c r="C64" s="215" t="s">
        <v>1500</v>
      </c>
      <c r="D64" s="216" t="s">
        <v>4229</v>
      </c>
      <c r="E64" s="217" t="s">
        <v>13</v>
      </c>
      <c r="F64" s="218">
        <v>42</v>
      </c>
      <c r="G64" s="218">
        <v>62</v>
      </c>
      <c r="H64" s="218">
        <v>50</v>
      </c>
      <c r="I64" s="218">
        <v>154</v>
      </c>
      <c r="J64" s="219" t="s">
        <v>4231</v>
      </c>
      <c r="K64" s="218" t="s">
        <v>3879</v>
      </c>
      <c r="L64" s="218" t="s">
        <v>3453</v>
      </c>
      <c r="M64" s="218" t="s">
        <v>3796</v>
      </c>
      <c r="N64" s="218" t="s">
        <v>3615</v>
      </c>
      <c r="O64" s="218" t="s">
        <v>3491</v>
      </c>
      <c r="P64" s="218" t="s">
        <v>4168</v>
      </c>
      <c r="Q64" s="218" t="s">
        <v>1269</v>
      </c>
      <c r="R64" s="218" t="s">
        <v>3503</v>
      </c>
      <c r="S64" s="218" t="s">
        <v>4127</v>
      </c>
      <c r="T64" s="218" t="s">
        <v>1269</v>
      </c>
      <c r="U64" s="218" t="s">
        <v>3503</v>
      </c>
      <c r="V64" s="218" t="s">
        <v>4132</v>
      </c>
      <c r="W64" s="218" t="s">
        <v>1269</v>
      </c>
      <c r="X64" s="218" t="s">
        <v>3472</v>
      </c>
      <c r="Y64" s="218" t="s">
        <v>1269</v>
      </c>
      <c r="Z64" s="261" t="str">
        <f>[1]総合!AG48</f>
        <v>去年より点数が上がるように答えを一発でかく。</v>
      </c>
      <c r="AA64" s="261"/>
      <c r="AB64" s="261"/>
      <c r="AC64" s="261"/>
      <c r="AD64" s="261"/>
      <c r="AE64" s="261"/>
      <c r="AF64" s="49" t="str">
        <f t="shared" si="1"/>
        <v>D018</v>
      </c>
      <c r="AI64" s="47">
        <v>58</v>
      </c>
      <c r="AJ64" s="47" t="str">
        <f t="shared" si="2"/>
        <v>D018</v>
      </c>
    </row>
    <row r="65" spans="1:36" ht="22.5" customHeight="1" x14ac:dyDescent="0.4">
      <c r="A65" s="200" t="str">
        <f t="shared" si="0"/>
        <v>E</v>
      </c>
      <c r="B65" s="214" t="s">
        <v>241</v>
      </c>
      <c r="C65" s="215" t="s">
        <v>1511</v>
      </c>
      <c r="D65" s="216" t="s">
        <v>4232</v>
      </c>
      <c r="E65" s="217" t="s">
        <v>1362</v>
      </c>
      <c r="F65" s="218">
        <v>64</v>
      </c>
      <c r="G65" s="218">
        <v>86</v>
      </c>
      <c r="H65" s="218">
        <v>70</v>
      </c>
      <c r="I65" s="218">
        <v>220</v>
      </c>
      <c r="J65" s="219" t="s">
        <v>4233</v>
      </c>
      <c r="K65" s="218" t="s">
        <v>3768</v>
      </c>
      <c r="L65" s="218" t="s">
        <v>3453</v>
      </c>
      <c r="M65" s="218" t="s">
        <v>3795</v>
      </c>
      <c r="N65" s="218" t="s">
        <v>1269</v>
      </c>
      <c r="O65" s="218" t="s">
        <v>3445</v>
      </c>
      <c r="P65" s="218" t="s">
        <v>3773</v>
      </c>
      <c r="Q65" s="218" t="s">
        <v>1269</v>
      </c>
      <c r="R65" s="218" t="s">
        <v>3491</v>
      </c>
      <c r="S65" s="218" t="s">
        <v>4117</v>
      </c>
      <c r="T65" s="218" t="s">
        <v>1269</v>
      </c>
      <c r="U65" s="218" t="s">
        <v>3441</v>
      </c>
      <c r="V65" s="218" t="s">
        <v>3810</v>
      </c>
      <c r="W65" s="218" t="s">
        <v>1269</v>
      </c>
      <c r="X65" s="218" t="s">
        <v>1321</v>
      </c>
      <c r="Y65" s="218" t="s">
        <v>1269</v>
      </c>
      <c r="Z65" s="261" t="str">
        <f>[1]総合!AG49</f>
        <v>トナカイみたいになりたいなぁ</v>
      </c>
      <c r="AA65" s="261"/>
      <c r="AB65" s="261"/>
      <c r="AC65" s="261"/>
      <c r="AD65" s="261"/>
      <c r="AE65" s="261"/>
      <c r="AF65" s="49" t="str">
        <f t="shared" si="1"/>
        <v>E009</v>
      </c>
      <c r="AI65" s="47">
        <v>59</v>
      </c>
      <c r="AJ65" s="47" t="str">
        <f t="shared" si="2"/>
        <v>E009</v>
      </c>
    </row>
    <row r="66" spans="1:36" ht="22.5" customHeight="1" x14ac:dyDescent="0.4">
      <c r="A66" s="200" t="str">
        <f t="shared" si="0"/>
        <v>E</v>
      </c>
      <c r="B66" s="214" t="s">
        <v>245</v>
      </c>
      <c r="C66" s="215" t="s">
        <v>1435</v>
      </c>
      <c r="D66" s="216" t="s">
        <v>4234</v>
      </c>
      <c r="E66" s="217" t="s">
        <v>1362</v>
      </c>
      <c r="F66" s="218">
        <v>40</v>
      </c>
      <c r="G66" s="218">
        <v>88</v>
      </c>
      <c r="H66" s="218">
        <v>62</v>
      </c>
      <c r="I66" s="218">
        <v>190</v>
      </c>
      <c r="J66" s="219" t="s">
        <v>4221</v>
      </c>
      <c r="K66" s="218" t="s">
        <v>3873</v>
      </c>
      <c r="L66" s="218" t="s">
        <v>3560</v>
      </c>
      <c r="M66" s="218" t="s">
        <v>4235</v>
      </c>
      <c r="N66" s="218" t="s">
        <v>1269</v>
      </c>
      <c r="O66" s="218" t="s">
        <v>3439</v>
      </c>
      <c r="P66" s="218" t="s">
        <v>3759</v>
      </c>
      <c r="Q66" s="218" t="s">
        <v>3504</v>
      </c>
      <c r="R66" s="218" t="s">
        <v>3483</v>
      </c>
      <c r="S66" s="218" t="s">
        <v>4131</v>
      </c>
      <c r="T66" s="218" t="s">
        <v>1269</v>
      </c>
      <c r="U66" s="218" t="s">
        <v>3441</v>
      </c>
      <c r="V66" s="218" t="s">
        <v>3810</v>
      </c>
      <c r="W66" s="218" t="s">
        <v>1269</v>
      </c>
      <c r="X66" s="218" t="s">
        <v>1321</v>
      </c>
      <c r="Y66" s="218" t="s">
        <v>1269</v>
      </c>
      <c r="Z66" s="261" t="str">
        <f>[1]総合!AG50</f>
        <v>今年こそサンタさんに会えるようにガンバリマス。</v>
      </c>
      <c r="AA66" s="261"/>
      <c r="AB66" s="261"/>
      <c r="AC66" s="261"/>
      <c r="AD66" s="261"/>
      <c r="AE66" s="261"/>
      <c r="AF66" s="49" t="str">
        <f t="shared" si="1"/>
        <v>E010</v>
      </c>
      <c r="AI66" s="47">
        <v>60</v>
      </c>
      <c r="AJ66" s="47" t="str">
        <f t="shared" si="2"/>
        <v>E010</v>
      </c>
    </row>
    <row r="67" spans="1:36" ht="22.5" customHeight="1" x14ac:dyDescent="0.4">
      <c r="A67" s="200" t="str">
        <f t="shared" si="0"/>
        <v>E</v>
      </c>
      <c r="B67" s="214" t="s">
        <v>248</v>
      </c>
      <c r="C67" s="215" t="s">
        <v>3</v>
      </c>
      <c r="D67" s="216" t="s">
        <v>4234</v>
      </c>
      <c r="E67" s="217" t="s">
        <v>13</v>
      </c>
      <c r="F67" s="218">
        <v>88</v>
      </c>
      <c r="G67" s="218">
        <v>92</v>
      </c>
      <c r="H67" s="218">
        <v>88</v>
      </c>
      <c r="I67" s="218">
        <v>268</v>
      </c>
      <c r="J67" s="219" t="s">
        <v>4236</v>
      </c>
      <c r="K67" s="218" t="s">
        <v>3749</v>
      </c>
      <c r="L67" s="218" t="s">
        <v>3447</v>
      </c>
      <c r="M67" s="218" t="s">
        <v>3921</v>
      </c>
      <c r="N67" s="218" t="s">
        <v>3612</v>
      </c>
      <c r="O67" s="218" t="s">
        <v>3452</v>
      </c>
      <c r="P67" s="218" t="s">
        <v>3824</v>
      </c>
      <c r="Q67" s="218" t="s">
        <v>1269</v>
      </c>
      <c r="R67" s="218" t="s">
        <v>3483</v>
      </c>
      <c r="S67" s="218" t="s">
        <v>4131</v>
      </c>
      <c r="T67" s="218" t="s">
        <v>1269</v>
      </c>
      <c r="U67" s="218" t="s">
        <v>3441</v>
      </c>
      <c r="V67" s="218" t="s">
        <v>3810</v>
      </c>
      <c r="W67" s="218" t="s">
        <v>1269</v>
      </c>
      <c r="X67" s="218" t="s">
        <v>3461</v>
      </c>
      <c r="Y67" s="218" t="s">
        <v>1269</v>
      </c>
      <c r="Z67" s="261" t="str">
        <f>[1]総合!AG51</f>
        <v>トゥース！　　　ハッ！</v>
      </c>
      <c r="AA67" s="261"/>
      <c r="AB67" s="261"/>
      <c r="AC67" s="261"/>
      <c r="AD67" s="261"/>
      <c r="AE67" s="261"/>
      <c r="AF67" s="49" t="str">
        <f t="shared" si="1"/>
        <v>E011</v>
      </c>
      <c r="AI67" s="47">
        <v>61</v>
      </c>
      <c r="AJ67" s="47" t="str">
        <f t="shared" si="2"/>
        <v>E011</v>
      </c>
    </row>
    <row r="68" spans="1:36" ht="22.5" customHeight="1" x14ac:dyDescent="0.4">
      <c r="A68" s="200" t="str">
        <f t="shared" si="0"/>
        <v>E</v>
      </c>
      <c r="B68" s="214" t="s">
        <v>249</v>
      </c>
      <c r="C68" s="215" t="s">
        <v>1515</v>
      </c>
      <c r="D68" s="216" t="s">
        <v>4234</v>
      </c>
      <c r="E68" s="217" t="s">
        <v>13</v>
      </c>
      <c r="F68" s="218">
        <v>46</v>
      </c>
      <c r="G68" s="218">
        <v>52</v>
      </c>
      <c r="H68" s="218">
        <v>50</v>
      </c>
      <c r="I68" s="218">
        <v>148</v>
      </c>
      <c r="J68" s="219" t="s">
        <v>4237</v>
      </c>
      <c r="K68" s="218" t="s">
        <v>3820</v>
      </c>
      <c r="L68" s="218" t="s">
        <v>3523</v>
      </c>
      <c r="M68" s="218" t="s">
        <v>3822</v>
      </c>
      <c r="N68" s="218" t="s">
        <v>1269</v>
      </c>
      <c r="O68" s="218" t="s">
        <v>3483</v>
      </c>
      <c r="P68" s="218" t="s">
        <v>4126</v>
      </c>
      <c r="Q68" s="218" t="s">
        <v>1269</v>
      </c>
      <c r="R68" s="218" t="s">
        <v>3487</v>
      </c>
      <c r="S68" s="218" t="s">
        <v>4214</v>
      </c>
      <c r="T68" s="218" t="s">
        <v>1269</v>
      </c>
      <c r="U68" s="218" t="s">
        <v>3491</v>
      </c>
      <c r="V68" s="218" t="s">
        <v>4207</v>
      </c>
      <c r="W68" s="218" t="s">
        <v>1269</v>
      </c>
      <c r="X68" s="218" t="s">
        <v>1321</v>
      </c>
      <c r="Y68" s="218" t="s">
        <v>1269</v>
      </c>
      <c r="Z68" s="261" t="str">
        <f>[1]総合!AG52</f>
        <v>フラッシュで賞に入りたい。</v>
      </c>
      <c r="AA68" s="261"/>
      <c r="AB68" s="261"/>
      <c r="AC68" s="261"/>
      <c r="AD68" s="261"/>
      <c r="AE68" s="261"/>
      <c r="AF68" s="49" t="str">
        <f t="shared" si="1"/>
        <v>E012</v>
      </c>
      <c r="AI68" s="47">
        <v>62</v>
      </c>
      <c r="AJ68" s="47" t="str">
        <f t="shared" si="2"/>
        <v>E012</v>
      </c>
    </row>
    <row r="69" spans="1:36" ht="22.5" customHeight="1" x14ac:dyDescent="0.4">
      <c r="A69" s="200" t="str">
        <f t="shared" si="0"/>
        <v>E</v>
      </c>
      <c r="B69" s="214" t="s">
        <v>251</v>
      </c>
      <c r="C69" s="215" t="s">
        <v>7</v>
      </c>
      <c r="D69" s="216" t="s">
        <v>4232</v>
      </c>
      <c r="E69" s="217" t="s">
        <v>13</v>
      </c>
      <c r="F69" s="218">
        <v>98</v>
      </c>
      <c r="G69" s="218">
        <v>100</v>
      </c>
      <c r="H69" s="218">
        <v>82</v>
      </c>
      <c r="I69" s="218">
        <v>280</v>
      </c>
      <c r="J69" s="219" t="s">
        <v>4238</v>
      </c>
      <c r="K69" s="218" t="s">
        <v>3509</v>
      </c>
      <c r="L69" s="218" t="s">
        <v>3595</v>
      </c>
      <c r="M69" s="218" t="s">
        <v>3946</v>
      </c>
      <c r="N69" s="218" t="s">
        <v>1269</v>
      </c>
      <c r="O69" s="218" t="s">
        <v>3538</v>
      </c>
      <c r="P69" s="218" t="s">
        <v>3494</v>
      </c>
      <c r="Q69" s="218" t="s">
        <v>3546</v>
      </c>
      <c r="R69" s="218" t="s">
        <v>3483</v>
      </c>
      <c r="S69" s="218" t="s">
        <v>4131</v>
      </c>
      <c r="T69" s="218" t="s">
        <v>1269</v>
      </c>
      <c r="U69" s="218" t="s">
        <v>3453</v>
      </c>
      <c r="V69" s="218" t="s">
        <v>4239</v>
      </c>
      <c r="W69" s="218" t="s">
        <v>1269</v>
      </c>
      <c r="X69" s="218" t="s">
        <v>3461</v>
      </c>
      <c r="Y69" s="218" t="s">
        <v>1269</v>
      </c>
      <c r="Z69" s="261" t="str">
        <f>[1]総合!AG53</f>
        <v>優勝目指して頑張ります。</v>
      </c>
      <c r="AA69" s="261"/>
      <c r="AB69" s="261"/>
      <c r="AC69" s="261"/>
      <c r="AD69" s="261"/>
      <c r="AE69" s="261"/>
      <c r="AF69" s="49" t="str">
        <f t="shared" si="1"/>
        <v>E013</v>
      </c>
      <c r="AI69" s="47">
        <v>63</v>
      </c>
      <c r="AJ69" s="47" t="str">
        <f t="shared" si="2"/>
        <v>E013</v>
      </c>
    </row>
    <row r="70" spans="1:36" ht="22.5" customHeight="1" x14ac:dyDescent="0.4">
      <c r="A70" s="200" t="str">
        <f t="shared" si="0"/>
        <v>A</v>
      </c>
      <c r="B70" s="214" t="s">
        <v>64</v>
      </c>
      <c r="C70" s="215" t="s">
        <v>1763</v>
      </c>
      <c r="D70" s="216" t="s">
        <v>4240</v>
      </c>
      <c r="E70" s="217" t="s">
        <v>1255</v>
      </c>
      <c r="F70" s="218">
        <v>32</v>
      </c>
      <c r="G70" s="218">
        <v>30</v>
      </c>
      <c r="H70" s="218">
        <v>20</v>
      </c>
      <c r="I70" s="218">
        <v>82</v>
      </c>
      <c r="J70" s="219" t="s">
        <v>4241</v>
      </c>
      <c r="K70" s="218" t="s">
        <v>3865</v>
      </c>
      <c r="L70" s="218" t="s">
        <v>3480</v>
      </c>
      <c r="M70" s="218" t="s">
        <v>4242</v>
      </c>
      <c r="N70" s="218" t="s">
        <v>3510</v>
      </c>
      <c r="O70" s="218" t="s">
        <v>3483</v>
      </c>
      <c r="P70" s="218" t="s">
        <v>4126</v>
      </c>
      <c r="Q70" s="218" t="s">
        <v>3513</v>
      </c>
      <c r="R70" s="218" t="s">
        <v>3503</v>
      </c>
      <c r="S70" s="218" t="s">
        <v>4127</v>
      </c>
      <c r="T70" s="218" t="s">
        <v>1269</v>
      </c>
      <c r="U70" s="218" t="s">
        <v>1269</v>
      </c>
      <c r="V70" s="218" t="s">
        <v>1269</v>
      </c>
      <c r="W70" s="218" t="s">
        <v>1269</v>
      </c>
      <c r="X70" s="218" t="s">
        <v>1321</v>
      </c>
      <c r="Y70" s="218" t="s">
        <v>1269</v>
      </c>
      <c r="Z70" s="261" t="str">
        <f>[1]総合!AG54</f>
        <v>まけないようにがんばります。</v>
      </c>
      <c r="AA70" s="261"/>
      <c r="AB70" s="261"/>
      <c r="AC70" s="261"/>
      <c r="AD70" s="261"/>
      <c r="AE70" s="261"/>
      <c r="AF70" s="49" t="str">
        <f t="shared" si="1"/>
        <v>A004</v>
      </c>
      <c r="AI70" s="47">
        <v>64</v>
      </c>
      <c r="AJ70" s="47" t="str">
        <f t="shared" si="2"/>
        <v>A004</v>
      </c>
    </row>
    <row r="71" spans="1:36" ht="22.5" customHeight="1" x14ac:dyDescent="0.4">
      <c r="A71" s="200" t="str">
        <f t="shared" si="0"/>
        <v>A</v>
      </c>
      <c r="B71" s="214" t="s">
        <v>95</v>
      </c>
      <c r="C71" s="215" t="s">
        <v>1339</v>
      </c>
      <c r="D71" s="216" t="s">
        <v>4243</v>
      </c>
      <c r="E71" s="217" t="s">
        <v>1255</v>
      </c>
      <c r="F71" s="218">
        <v>80</v>
      </c>
      <c r="G71" s="218">
        <v>84</v>
      </c>
      <c r="H71" s="218">
        <v>74</v>
      </c>
      <c r="I71" s="218">
        <v>238</v>
      </c>
      <c r="J71" s="219" t="s">
        <v>4244</v>
      </c>
      <c r="K71" s="218" t="s">
        <v>1104</v>
      </c>
      <c r="L71" s="218" t="s">
        <v>3445</v>
      </c>
      <c r="M71" s="218" t="s">
        <v>4245</v>
      </c>
      <c r="N71" s="218" t="s">
        <v>3444</v>
      </c>
      <c r="O71" s="218" t="s">
        <v>3441</v>
      </c>
      <c r="P71" s="218" t="s">
        <v>3495</v>
      </c>
      <c r="Q71" s="218" t="s">
        <v>1104</v>
      </c>
      <c r="R71" s="218" t="s">
        <v>3450</v>
      </c>
      <c r="S71" s="218" t="s">
        <v>3890</v>
      </c>
      <c r="T71" s="218" t="s">
        <v>3456</v>
      </c>
      <c r="U71" s="218" t="s">
        <v>3475</v>
      </c>
      <c r="V71" s="218" t="s">
        <v>4212</v>
      </c>
      <c r="W71" s="218" t="s">
        <v>3472</v>
      </c>
      <c r="X71" s="218" t="s">
        <v>1321</v>
      </c>
      <c r="Y71" s="218" t="s">
        <v>1269</v>
      </c>
      <c r="Z71" s="261" t="str">
        <f>[1]総合!AG55</f>
        <v>全種目優勝するぞー！</v>
      </c>
      <c r="AA71" s="261"/>
      <c r="AB71" s="261"/>
      <c r="AC71" s="261"/>
      <c r="AD71" s="261"/>
      <c r="AE71" s="261"/>
      <c r="AF71" s="49" t="str">
        <f t="shared" si="1"/>
        <v>A005</v>
      </c>
      <c r="AI71" s="47">
        <v>65</v>
      </c>
      <c r="AJ71" s="47" t="str">
        <f t="shared" si="2"/>
        <v>A005</v>
      </c>
    </row>
    <row r="72" spans="1:36" ht="22.5" customHeight="1" x14ac:dyDescent="0.4">
      <c r="A72" s="200" t="str">
        <f t="shared" si="0"/>
        <v>D</v>
      </c>
      <c r="B72" s="214" t="s">
        <v>92</v>
      </c>
      <c r="C72" s="215" t="s">
        <v>16</v>
      </c>
      <c r="D72" s="216" t="s">
        <v>4246</v>
      </c>
      <c r="E72" s="217" t="s">
        <v>1255</v>
      </c>
      <c r="F72" s="218">
        <v>72</v>
      </c>
      <c r="G72" s="218">
        <v>94</v>
      </c>
      <c r="H72" s="218">
        <v>72</v>
      </c>
      <c r="I72" s="218">
        <v>238</v>
      </c>
      <c r="J72" s="219" t="s">
        <v>4244</v>
      </c>
      <c r="K72" s="218" t="s">
        <v>3570</v>
      </c>
      <c r="L72" s="218" t="s">
        <v>3523</v>
      </c>
      <c r="M72" s="218" t="s">
        <v>3884</v>
      </c>
      <c r="N72" s="218" t="s">
        <v>3484</v>
      </c>
      <c r="O72" s="218" t="s">
        <v>3596</v>
      </c>
      <c r="P72" s="218" t="s">
        <v>3546</v>
      </c>
      <c r="Q72" s="218" t="s">
        <v>1104</v>
      </c>
      <c r="R72" s="218" t="s">
        <v>3486</v>
      </c>
      <c r="S72" s="218" t="s">
        <v>4134</v>
      </c>
      <c r="T72" s="218" t="s">
        <v>1269</v>
      </c>
      <c r="U72" s="218" t="s">
        <v>3447</v>
      </c>
      <c r="V72" s="218" t="s">
        <v>3504</v>
      </c>
      <c r="W72" s="218" t="s">
        <v>3461</v>
      </c>
      <c r="X72" s="218" t="s">
        <v>1321</v>
      </c>
      <c r="Y72" s="218" t="s">
        <v>1269</v>
      </c>
      <c r="Z72" s="261" t="str">
        <f>[1]総合!AG56</f>
        <v>全ての種目で入賞できるようにする！</v>
      </c>
      <c r="AA72" s="261"/>
      <c r="AB72" s="261"/>
      <c r="AC72" s="261"/>
      <c r="AD72" s="261"/>
      <c r="AE72" s="261"/>
      <c r="AF72" s="49" t="str">
        <f t="shared" si="1"/>
        <v>D019</v>
      </c>
      <c r="AI72" s="47">
        <v>66</v>
      </c>
      <c r="AJ72" s="47" t="str">
        <f t="shared" si="2"/>
        <v>D019</v>
      </c>
    </row>
    <row r="73" spans="1:36" ht="22.5" customHeight="1" x14ac:dyDescent="0.4">
      <c r="A73" s="200" t="str">
        <f t="shared" si="0"/>
        <v>A</v>
      </c>
      <c r="B73" s="214" t="s">
        <v>96</v>
      </c>
      <c r="C73" s="215" t="s">
        <v>1773</v>
      </c>
      <c r="D73" s="216" t="s">
        <v>4247</v>
      </c>
      <c r="E73" s="217" t="s">
        <v>19</v>
      </c>
      <c r="F73" s="218">
        <v>32</v>
      </c>
      <c r="G73" s="218">
        <v>34</v>
      </c>
      <c r="H73" s="218">
        <v>38</v>
      </c>
      <c r="I73" s="218">
        <v>104</v>
      </c>
      <c r="J73" s="219" t="s">
        <v>4136</v>
      </c>
      <c r="K73" s="218" t="s">
        <v>3509</v>
      </c>
      <c r="L73" s="218" t="s">
        <v>3452</v>
      </c>
      <c r="M73" s="218" t="s">
        <v>4248</v>
      </c>
      <c r="N73" s="218" t="s">
        <v>3489</v>
      </c>
      <c r="O73" s="218" t="s">
        <v>3483</v>
      </c>
      <c r="P73" s="218" t="s">
        <v>4126</v>
      </c>
      <c r="Q73" s="218" t="s">
        <v>3513</v>
      </c>
      <c r="R73" s="218" t="s">
        <v>1269</v>
      </c>
      <c r="S73" s="218" t="s">
        <v>1269</v>
      </c>
      <c r="T73" s="218" t="s">
        <v>1269</v>
      </c>
      <c r="U73" s="218" t="s">
        <v>1269</v>
      </c>
      <c r="V73" s="218" t="s">
        <v>1269</v>
      </c>
      <c r="W73" s="218" t="s">
        <v>1269</v>
      </c>
      <c r="X73" s="218" t="s">
        <v>1321</v>
      </c>
      <c r="Y73" s="218" t="s">
        <v>1269</v>
      </c>
      <c r="Z73" s="261" t="str">
        <f>[1]総合!AG57</f>
        <v>はじめてのクリカツ。がんばります。</v>
      </c>
      <c r="AA73" s="261"/>
      <c r="AB73" s="261"/>
      <c r="AC73" s="261"/>
      <c r="AD73" s="261"/>
      <c r="AE73" s="261"/>
      <c r="AF73" s="49" t="str">
        <f t="shared" si="1"/>
        <v>A006</v>
      </c>
      <c r="AI73" s="47">
        <v>67</v>
      </c>
      <c r="AJ73" s="47" t="str">
        <f t="shared" si="2"/>
        <v>A006</v>
      </c>
    </row>
    <row r="74" spans="1:36" ht="22.5" customHeight="1" x14ac:dyDescent="0.4">
      <c r="A74" s="200" t="str">
        <f t="shared" si="0"/>
        <v>B</v>
      </c>
      <c r="B74" s="214" t="s">
        <v>42</v>
      </c>
      <c r="C74" s="215" t="s">
        <v>1355</v>
      </c>
      <c r="D74" s="216" t="s">
        <v>4249</v>
      </c>
      <c r="E74" s="217" t="s">
        <v>19</v>
      </c>
      <c r="F74" s="218">
        <v>92</v>
      </c>
      <c r="G74" s="218">
        <v>92</v>
      </c>
      <c r="H74" s="218">
        <v>74</v>
      </c>
      <c r="I74" s="218">
        <v>258</v>
      </c>
      <c r="J74" s="219" t="s">
        <v>4250</v>
      </c>
      <c r="K74" s="218" t="s">
        <v>3461</v>
      </c>
      <c r="L74" s="218" t="s">
        <v>3523</v>
      </c>
      <c r="M74" s="218" t="s">
        <v>3881</v>
      </c>
      <c r="N74" s="218" t="s">
        <v>1104</v>
      </c>
      <c r="O74" s="218" t="s">
        <v>3533</v>
      </c>
      <c r="P74" s="218" t="s">
        <v>4139</v>
      </c>
      <c r="Q74" s="218" t="s">
        <v>3456</v>
      </c>
      <c r="R74" s="218" t="s">
        <v>3500</v>
      </c>
      <c r="S74" s="218" t="s">
        <v>4123</v>
      </c>
      <c r="T74" s="218" t="s">
        <v>1269</v>
      </c>
      <c r="U74" s="218" t="s">
        <v>3491</v>
      </c>
      <c r="V74" s="218" t="s">
        <v>4207</v>
      </c>
      <c r="W74" s="218" t="s">
        <v>1269</v>
      </c>
      <c r="X74" s="218" t="s">
        <v>3456</v>
      </c>
      <c r="Y74" s="218" t="s">
        <v>1269</v>
      </c>
      <c r="Z74" s="261" t="str">
        <f>[1]総合!AG58</f>
        <v>ビックタイトル目指して頑張ります。</v>
      </c>
      <c r="AA74" s="261"/>
      <c r="AB74" s="261"/>
      <c r="AC74" s="261"/>
      <c r="AD74" s="261"/>
      <c r="AE74" s="261"/>
      <c r="AF74" s="49" t="str">
        <f t="shared" si="1"/>
        <v>B005</v>
      </c>
      <c r="AI74" s="47">
        <v>68</v>
      </c>
      <c r="AJ74" s="47" t="str">
        <f t="shared" si="2"/>
        <v>B005</v>
      </c>
    </row>
    <row r="75" spans="1:36" ht="22.5" customHeight="1" x14ac:dyDescent="0.4">
      <c r="A75" s="200" t="str">
        <f t="shared" si="0"/>
        <v>B</v>
      </c>
      <c r="B75" s="214" t="s">
        <v>52</v>
      </c>
      <c r="C75" s="215" t="s">
        <v>1414</v>
      </c>
      <c r="D75" s="216" t="s">
        <v>4249</v>
      </c>
      <c r="E75" s="217" t="s">
        <v>19</v>
      </c>
      <c r="F75" s="218">
        <v>46</v>
      </c>
      <c r="G75" s="218">
        <v>52</v>
      </c>
      <c r="H75" s="218">
        <v>46</v>
      </c>
      <c r="I75" s="218">
        <v>144</v>
      </c>
      <c r="J75" s="219" t="s">
        <v>4251</v>
      </c>
      <c r="K75" s="218" t="s">
        <v>3748</v>
      </c>
      <c r="L75" s="218" t="s">
        <v>3452</v>
      </c>
      <c r="M75" s="218" t="s">
        <v>4038</v>
      </c>
      <c r="N75" s="218" t="s">
        <v>3508</v>
      </c>
      <c r="O75" s="218" t="s">
        <v>3483</v>
      </c>
      <c r="P75" s="218" t="s">
        <v>4126</v>
      </c>
      <c r="Q75" s="218" t="s">
        <v>1269</v>
      </c>
      <c r="R75" s="218" t="s">
        <v>1269</v>
      </c>
      <c r="S75" s="218" t="s">
        <v>1269</v>
      </c>
      <c r="T75" s="218" t="s">
        <v>1269</v>
      </c>
      <c r="U75" s="218" t="s">
        <v>1269</v>
      </c>
      <c r="V75" s="218" t="s">
        <v>1269</v>
      </c>
      <c r="W75" s="218" t="s">
        <v>1269</v>
      </c>
      <c r="X75" s="218" t="s">
        <v>3456</v>
      </c>
      <c r="Y75" s="218" t="s">
        <v>1269</v>
      </c>
      <c r="Z75" s="261" t="str">
        <f>[1]総合!AG59</f>
        <v>前回より点数アップできるように一生けん命がんばります。</v>
      </c>
      <c r="AA75" s="261"/>
      <c r="AB75" s="261"/>
      <c r="AC75" s="261"/>
      <c r="AD75" s="261"/>
      <c r="AE75" s="261"/>
      <c r="AF75" s="49" t="str">
        <f t="shared" si="1"/>
        <v>B006</v>
      </c>
      <c r="AI75" s="47">
        <v>69</v>
      </c>
      <c r="AJ75" s="47" t="str">
        <f t="shared" si="2"/>
        <v>B006</v>
      </c>
    </row>
    <row r="76" spans="1:36" ht="22.5" customHeight="1" x14ac:dyDescent="0.4">
      <c r="A76" s="200" t="str">
        <f t="shared" si="0"/>
        <v>B</v>
      </c>
      <c r="B76" s="214" t="s">
        <v>62</v>
      </c>
      <c r="C76" s="215" t="s">
        <v>1180</v>
      </c>
      <c r="D76" s="216" t="s">
        <v>4249</v>
      </c>
      <c r="E76" s="217" t="s">
        <v>19</v>
      </c>
      <c r="F76" s="218">
        <v>44</v>
      </c>
      <c r="G76" s="218">
        <v>50</v>
      </c>
      <c r="H76" s="218">
        <v>38</v>
      </c>
      <c r="I76" s="218">
        <v>132</v>
      </c>
      <c r="J76" s="219" t="s">
        <v>4174</v>
      </c>
      <c r="K76" s="218" t="s">
        <v>3751</v>
      </c>
      <c r="L76" s="218" t="s">
        <v>3471</v>
      </c>
      <c r="M76" s="218" t="s">
        <v>4252</v>
      </c>
      <c r="N76" s="218" t="s">
        <v>1269</v>
      </c>
      <c r="O76" s="218" t="s">
        <v>3483</v>
      </c>
      <c r="P76" s="218" t="s">
        <v>4126</v>
      </c>
      <c r="Q76" s="218" t="s">
        <v>1269</v>
      </c>
      <c r="R76" s="218" t="s">
        <v>1269</v>
      </c>
      <c r="S76" s="218" t="s">
        <v>1269</v>
      </c>
      <c r="T76" s="218" t="s">
        <v>1269</v>
      </c>
      <c r="U76" s="218" t="s">
        <v>3503</v>
      </c>
      <c r="V76" s="218" t="s">
        <v>4132</v>
      </c>
      <c r="W76" s="218" t="s">
        <v>1269</v>
      </c>
      <c r="X76" s="218" t="s">
        <v>3456</v>
      </c>
      <c r="Y76" s="218" t="s">
        <v>1269</v>
      </c>
      <c r="Z76" s="261" t="str">
        <f>[1]総合!AG60</f>
        <v>スピードと正確性を意識してがんばります。</v>
      </c>
      <c r="AA76" s="261"/>
      <c r="AB76" s="261"/>
      <c r="AC76" s="261"/>
      <c r="AD76" s="261"/>
      <c r="AE76" s="261"/>
      <c r="AF76" s="49" t="str">
        <f t="shared" si="1"/>
        <v>B007</v>
      </c>
      <c r="AI76" s="47">
        <v>70</v>
      </c>
      <c r="AJ76" s="47" t="str">
        <f t="shared" si="2"/>
        <v>B007</v>
      </c>
    </row>
    <row r="77" spans="1:36" ht="22.5" customHeight="1" x14ac:dyDescent="0.4">
      <c r="A77" s="200" t="str">
        <f t="shared" si="0"/>
        <v>B</v>
      </c>
      <c r="B77" s="214" t="s">
        <v>81</v>
      </c>
      <c r="C77" s="215" t="s">
        <v>1382</v>
      </c>
      <c r="D77" s="216" t="s">
        <v>4253</v>
      </c>
      <c r="E77" s="217" t="s">
        <v>19</v>
      </c>
      <c r="F77" s="218">
        <v>32</v>
      </c>
      <c r="G77" s="218">
        <v>26</v>
      </c>
      <c r="H77" s="218">
        <v>26</v>
      </c>
      <c r="I77" s="218">
        <v>84</v>
      </c>
      <c r="J77" s="219" t="s">
        <v>4254</v>
      </c>
      <c r="K77" s="218" t="s">
        <v>3784</v>
      </c>
      <c r="L77" s="218" t="s">
        <v>3487</v>
      </c>
      <c r="M77" s="218" t="s">
        <v>4255</v>
      </c>
      <c r="N77" s="218" t="s">
        <v>1269</v>
      </c>
      <c r="O77" s="218" t="s">
        <v>3483</v>
      </c>
      <c r="P77" s="218" t="s">
        <v>4126</v>
      </c>
      <c r="Q77" s="218" t="s">
        <v>1269</v>
      </c>
      <c r="R77" s="218" t="s">
        <v>1269</v>
      </c>
      <c r="S77" s="218" t="s">
        <v>1269</v>
      </c>
      <c r="T77" s="218" t="s">
        <v>1269</v>
      </c>
      <c r="U77" s="218" t="s">
        <v>1269</v>
      </c>
      <c r="V77" s="218" t="s">
        <v>1269</v>
      </c>
      <c r="W77" s="218" t="s">
        <v>1269</v>
      </c>
      <c r="X77" s="218" t="s">
        <v>1321</v>
      </c>
      <c r="Y77" s="218" t="s">
        <v>1269</v>
      </c>
      <c r="Z77" s="261" t="str">
        <f>[1]総合!AG61</f>
        <v>前回よりも高得点をとることができるように頑張ります。</v>
      </c>
      <c r="AA77" s="261"/>
      <c r="AB77" s="261"/>
      <c r="AC77" s="261"/>
      <c r="AD77" s="261"/>
      <c r="AE77" s="261"/>
      <c r="AF77" s="49" t="str">
        <f t="shared" si="1"/>
        <v>B008</v>
      </c>
      <c r="AI77" s="47">
        <v>71</v>
      </c>
      <c r="AJ77" s="47" t="str">
        <f t="shared" si="2"/>
        <v>B008</v>
      </c>
    </row>
    <row r="78" spans="1:36" ht="22.5" customHeight="1" x14ac:dyDescent="0.4">
      <c r="A78" s="200" t="str">
        <f t="shared" si="0"/>
        <v>B</v>
      </c>
      <c r="B78" s="214" t="s">
        <v>100</v>
      </c>
      <c r="C78" s="215" t="s">
        <v>1778</v>
      </c>
      <c r="D78" s="216" t="s">
        <v>4253</v>
      </c>
      <c r="E78" s="217" t="s">
        <v>1780</v>
      </c>
      <c r="F78" s="218">
        <v>34</v>
      </c>
      <c r="G78" s="218">
        <v>36</v>
      </c>
      <c r="H78" s="218">
        <v>30</v>
      </c>
      <c r="I78" s="218">
        <v>100</v>
      </c>
      <c r="J78" s="219" t="s">
        <v>4145</v>
      </c>
      <c r="K78" s="218" t="s">
        <v>3775</v>
      </c>
      <c r="L78" s="218" t="s">
        <v>3452</v>
      </c>
      <c r="M78" s="218" t="s">
        <v>4256</v>
      </c>
      <c r="N78" s="218" t="s">
        <v>3508</v>
      </c>
      <c r="O78" s="218" t="s">
        <v>3483</v>
      </c>
      <c r="P78" s="218" t="s">
        <v>4126</v>
      </c>
      <c r="Q78" s="218" t="s">
        <v>1269</v>
      </c>
      <c r="R78" s="218" t="s">
        <v>1269</v>
      </c>
      <c r="S78" s="218" t="s">
        <v>1269</v>
      </c>
      <c r="T78" s="218" t="s">
        <v>1269</v>
      </c>
      <c r="U78" s="218" t="s">
        <v>1269</v>
      </c>
      <c r="V78" s="218" t="s">
        <v>1269</v>
      </c>
      <c r="W78" s="218" t="s">
        <v>1269</v>
      </c>
      <c r="X78" s="218" t="s">
        <v>1119</v>
      </c>
      <c r="Y78" s="218" t="s">
        <v>1269</v>
      </c>
      <c r="Z78" s="261" t="str">
        <f>[1]総合!AG62</f>
        <v>100位入賞目指したい</v>
      </c>
      <c r="AA78" s="261"/>
      <c r="AB78" s="261"/>
      <c r="AC78" s="261"/>
      <c r="AD78" s="261"/>
      <c r="AE78" s="261"/>
      <c r="AF78" s="49" t="str">
        <f t="shared" si="1"/>
        <v>B009</v>
      </c>
      <c r="AI78" s="47">
        <v>72</v>
      </c>
      <c r="AJ78" s="47" t="str">
        <f t="shared" si="2"/>
        <v>B009</v>
      </c>
    </row>
    <row r="79" spans="1:36" ht="22.5" customHeight="1" x14ac:dyDescent="0.4">
      <c r="A79" s="200" t="str">
        <f t="shared" si="0"/>
        <v>B</v>
      </c>
      <c r="B79" s="214" t="s">
        <v>102</v>
      </c>
      <c r="C79" s="215" t="s">
        <v>1781</v>
      </c>
      <c r="D79" s="216" t="s">
        <v>4253</v>
      </c>
      <c r="E79" s="217" t="s">
        <v>1780</v>
      </c>
      <c r="F79" s="218">
        <v>28</v>
      </c>
      <c r="G79" s="218">
        <v>24</v>
      </c>
      <c r="H79" s="218">
        <v>22</v>
      </c>
      <c r="I79" s="218">
        <v>74</v>
      </c>
      <c r="J79" s="219" t="s">
        <v>4257</v>
      </c>
      <c r="K79" s="218" t="s">
        <v>3786</v>
      </c>
      <c r="L79" s="218" t="s">
        <v>3480</v>
      </c>
      <c r="M79" s="218" t="s">
        <v>4258</v>
      </c>
      <c r="N79" s="218" t="s">
        <v>1269</v>
      </c>
      <c r="O79" s="218" t="s">
        <v>3483</v>
      </c>
      <c r="P79" s="218" t="s">
        <v>4126</v>
      </c>
      <c r="Q79" s="218" t="s">
        <v>1269</v>
      </c>
      <c r="R79" s="218" t="s">
        <v>1269</v>
      </c>
      <c r="S79" s="218" t="s">
        <v>1269</v>
      </c>
      <c r="T79" s="218" t="s">
        <v>1269</v>
      </c>
      <c r="U79" s="218" t="s">
        <v>1269</v>
      </c>
      <c r="V79" s="218" t="s">
        <v>1269</v>
      </c>
      <c r="W79" s="218" t="s">
        <v>1269</v>
      </c>
      <c r="X79" s="218" t="s">
        <v>1119</v>
      </c>
      <c r="Y79" s="218" t="s">
        <v>1269</v>
      </c>
      <c r="Z79" s="261" t="str">
        <f>[1]総合!AG63</f>
        <v>120位までに入賞したい</v>
      </c>
      <c r="AA79" s="261"/>
      <c r="AB79" s="261"/>
      <c r="AC79" s="261"/>
      <c r="AD79" s="261"/>
      <c r="AE79" s="261"/>
      <c r="AF79" s="49" t="str">
        <f t="shared" si="1"/>
        <v>B010</v>
      </c>
      <c r="AI79" s="47">
        <v>73</v>
      </c>
      <c r="AJ79" s="47" t="str">
        <f t="shared" si="2"/>
        <v>B010</v>
      </c>
    </row>
    <row r="80" spans="1:36" ht="22.5" customHeight="1" x14ac:dyDescent="0.4">
      <c r="A80" s="200" t="str">
        <f t="shared" si="0"/>
        <v>B</v>
      </c>
      <c r="B80" s="214" t="s">
        <v>112</v>
      </c>
      <c r="C80" s="215" t="s">
        <v>1783</v>
      </c>
      <c r="D80" s="216" t="s">
        <v>4249</v>
      </c>
      <c r="E80" s="217" t="s">
        <v>1780</v>
      </c>
      <c r="F80" s="218">
        <v>30</v>
      </c>
      <c r="G80" s="218">
        <v>20</v>
      </c>
      <c r="H80" s="218">
        <v>24</v>
      </c>
      <c r="I80" s="218">
        <v>74</v>
      </c>
      <c r="J80" s="219" t="s">
        <v>4257</v>
      </c>
      <c r="K80" s="218" t="s">
        <v>3786</v>
      </c>
      <c r="L80" s="218" t="s">
        <v>3503</v>
      </c>
      <c r="M80" s="218" t="s">
        <v>4259</v>
      </c>
      <c r="N80" s="218" t="s">
        <v>1269</v>
      </c>
      <c r="O80" s="218" t="s">
        <v>3483</v>
      </c>
      <c r="P80" s="218" t="s">
        <v>4126</v>
      </c>
      <c r="Q80" s="218" t="s">
        <v>1269</v>
      </c>
      <c r="R80" s="218" t="s">
        <v>1269</v>
      </c>
      <c r="S80" s="218" t="s">
        <v>1269</v>
      </c>
      <c r="T80" s="218" t="s">
        <v>1269</v>
      </c>
      <c r="U80" s="218" t="s">
        <v>1269</v>
      </c>
      <c r="V80" s="218" t="s">
        <v>1269</v>
      </c>
      <c r="W80" s="218" t="s">
        <v>1269</v>
      </c>
      <c r="X80" s="218" t="s">
        <v>1119</v>
      </c>
      <c r="Y80" s="218" t="s">
        <v>1269</v>
      </c>
      <c r="Z80" s="261" t="str">
        <f>[1]総合!AG64</f>
        <v>がんばります</v>
      </c>
      <c r="AA80" s="261"/>
      <c r="AB80" s="261"/>
      <c r="AC80" s="261"/>
      <c r="AD80" s="261"/>
      <c r="AE80" s="261"/>
      <c r="AF80" s="49" t="str">
        <f t="shared" si="1"/>
        <v>B011</v>
      </c>
      <c r="AI80" s="47">
        <v>74</v>
      </c>
      <c r="AJ80" s="47" t="str">
        <f t="shared" si="2"/>
        <v>B011</v>
      </c>
    </row>
    <row r="81" spans="1:36" ht="22.5" customHeight="1" x14ac:dyDescent="0.4">
      <c r="A81" s="200" t="str">
        <f t="shared" si="0"/>
        <v>C</v>
      </c>
      <c r="B81" s="214" t="s">
        <v>111</v>
      </c>
      <c r="C81" s="215" t="s">
        <v>1109</v>
      </c>
      <c r="D81" s="216" t="s">
        <v>4260</v>
      </c>
      <c r="E81" s="217" t="s">
        <v>19</v>
      </c>
      <c r="F81" s="218">
        <v>64</v>
      </c>
      <c r="G81" s="218">
        <v>90</v>
      </c>
      <c r="H81" s="218">
        <v>68</v>
      </c>
      <c r="I81" s="218">
        <v>222</v>
      </c>
      <c r="J81" s="219" t="s">
        <v>4261</v>
      </c>
      <c r="K81" s="218" t="s">
        <v>3508</v>
      </c>
      <c r="L81" s="218" t="s">
        <v>3463</v>
      </c>
      <c r="M81" s="218" t="s">
        <v>4262</v>
      </c>
      <c r="N81" s="218" t="s">
        <v>1269</v>
      </c>
      <c r="O81" s="218" t="s">
        <v>3483</v>
      </c>
      <c r="P81" s="218" t="s">
        <v>4126</v>
      </c>
      <c r="Q81" s="218" t="s">
        <v>1269</v>
      </c>
      <c r="R81" s="218" t="s">
        <v>1269</v>
      </c>
      <c r="S81" s="218" t="s">
        <v>1269</v>
      </c>
      <c r="T81" s="218" t="s">
        <v>1269</v>
      </c>
      <c r="U81" s="218" t="s">
        <v>1269</v>
      </c>
      <c r="V81" s="218" t="s">
        <v>1269</v>
      </c>
      <c r="W81" s="218" t="s">
        <v>1269</v>
      </c>
      <c r="X81" s="218" t="s">
        <v>3467</v>
      </c>
      <c r="Y81" s="218" t="s">
        <v>1269</v>
      </c>
      <c r="Z81" s="261" t="str">
        <f>[1]総合!AG65</f>
        <v>昨年より成長した自分を出せるように頑張ります。</v>
      </c>
      <c r="AA81" s="261"/>
      <c r="AB81" s="261"/>
      <c r="AC81" s="261"/>
      <c r="AD81" s="261"/>
      <c r="AE81" s="261"/>
      <c r="AF81" s="49" t="str">
        <f t="shared" si="1"/>
        <v>C014</v>
      </c>
      <c r="AI81" s="47">
        <v>75</v>
      </c>
      <c r="AJ81" s="47" t="str">
        <f t="shared" si="2"/>
        <v>C014</v>
      </c>
    </row>
    <row r="82" spans="1:36" ht="22.5" customHeight="1" x14ac:dyDescent="0.4">
      <c r="A82" s="200" t="str">
        <f t="shared" si="0"/>
        <v>C</v>
      </c>
      <c r="B82" s="214" t="s">
        <v>126</v>
      </c>
      <c r="C82" s="215" t="s">
        <v>1356</v>
      </c>
      <c r="D82" s="216" t="s">
        <v>4260</v>
      </c>
      <c r="E82" s="217" t="s">
        <v>19</v>
      </c>
      <c r="F82" s="218">
        <v>60</v>
      </c>
      <c r="G82" s="218">
        <v>90</v>
      </c>
      <c r="H82" s="218">
        <v>62</v>
      </c>
      <c r="I82" s="218">
        <v>212</v>
      </c>
      <c r="J82" s="219" t="s">
        <v>4217</v>
      </c>
      <c r="K82" s="218" t="s">
        <v>3570</v>
      </c>
      <c r="L82" s="218" t="s">
        <v>3447</v>
      </c>
      <c r="M82" s="218" t="s">
        <v>3764</v>
      </c>
      <c r="N82" s="218" t="s">
        <v>1104</v>
      </c>
      <c r="O82" s="218" t="s">
        <v>3463</v>
      </c>
      <c r="P82" s="218" t="s">
        <v>4058</v>
      </c>
      <c r="Q82" s="218" t="s">
        <v>1269</v>
      </c>
      <c r="R82" s="218" t="s">
        <v>3496</v>
      </c>
      <c r="S82" s="218" t="s">
        <v>4228</v>
      </c>
      <c r="T82" s="218" t="s">
        <v>1269</v>
      </c>
      <c r="U82" s="218" t="s">
        <v>3480</v>
      </c>
      <c r="V82" s="218" t="s">
        <v>4223</v>
      </c>
      <c r="W82" s="218" t="s">
        <v>1269</v>
      </c>
      <c r="X82" s="218" t="s">
        <v>3467</v>
      </c>
      <c r="Y82" s="218" t="s">
        <v>1269</v>
      </c>
      <c r="Z82" s="261" t="str">
        <f>[1]総合!AG66</f>
        <v>最高の結果を出せるようにがんばります。</v>
      </c>
      <c r="AA82" s="261"/>
      <c r="AB82" s="261"/>
      <c r="AC82" s="261"/>
      <c r="AD82" s="261"/>
      <c r="AE82" s="261"/>
      <c r="AF82" s="49" t="str">
        <f t="shared" si="1"/>
        <v>C015</v>
      </c>
      <c r="AI82" s="47">
        <v>76</v>
      </c>
      <c r="AJ82" s="47" t="str">
        <f t="shared" si="2"/>
        <v>C015</v>
      </c>
    </row>
    <row r="83" spans="1:36" ht="22.5" customHeight="1" x14ac:dyDescent="0.4">
      <c r="A83" s="200" t="str">
        <f t="shared" si="0"/>
        <v>C</v>
      </c>
      <c r="B83" s="214" t="s">
        <v>127</v>
      </c>
      <c r="C83" s="215" t="s">
        <v>1215</v>
      </c>
      <c r="D83" s="216" t="s">
        <v>4260</v>
      </c>
      <c r="E83" s="217" t="s">
        <v>19</v>
      </c>
      <c r="F83" s="218">
        <v>40</v>
      </c>
      <c r="G83" s="218">
        <v>54</v>
      </c>
      <c r="H83" s="218">
        <v>40</v>
      </c>
      <c r="I83" s="218">
        <v>134</v>
      </c>
      <c r="J83" s="219" t="s">
        <v>4263</v>
      </c>
      <c r="K83" s="218" t="s">
        <v>3822</v>
      </c>
      <c r="L83" s="218" t="s">
        <v>3463</v>
      </c>
      <c r="M83" s="218" t="s">
        <v>4264</v>
      </c>
      <c r="N83" s="218" t="s">
        <v>1269</v>
      </c>
      <c r="O83" s="218" t="s">
        <v>3483</v>
      </c>
      <c r="P83" s="218" t="s">
        <v>4126</v>
      </c>
      <c r="Q83" s="218" t="s">
        <v>1269</v>
      </c>
      <c r="R83" s="218" t="s">
        <v>1269</v>
      </c>
      <c r="S83" s="218" t="s">
        <v>1269</v>
      </c>
      <c r="T83" s="218" t="s">
        <v>1269</v>
      </c>
      <c r="U83" s="218" t="s">
        <v>1269</v>
      </c>
      <c r="V83" s="218" t="s">
        <v>1269</v>
      </c>
      <c r="W83" s="218" t="s">
        <v>1269</v>
      </c>
      <c r="X83" s="218" t="s">
        <v>1321</v>
      </c>
      <c r="Y83" s="218" t="s">
        <v>1269</v>
      </c>
      <c r="Z83" s="261" t="str">
        <f>[1]総合!AG67</f>
        <v>一年間の頑張りを結果で出せるようにがんばります。</v>
      </c>
      <c r="AA83" s="261"/>
      <c r="AB83" s="261"/>
      <c r="AC83" s="261"/>
      <c r="AD83" s="261"/>
      <c r="AE83" s="261"/>
      <c r="AF83" s="49" t="str">
        <f t="shared" si="1"/>
        <v>C016</v>
      </c>
      <c r="AI83" s="47">
        <v>77</v>
      </c>
      <c r="AJ83" s="47" t="str">
        <f t="shared" si="2"/>
        <v>C016</v>
      </c>
    </row>
    <row r="84" spans="1:36" ht="22.5" customHeight="1" x14ac:dyDescent="0.4">
      <c r="A84" s="200" t="str">
        <f t="shared" ref="A84:A147" si="3">LEFT(B84,1)</f>
        <v>C</v>
      </c>
      <c r="B84" s="214" t="s">
        <v>128</v>
      </c>
      <c r="C84" s="215" t="s">
        <v>1451</v>
      </c>
      <c r="D84" s="216" t="s">
        <v>4260</v>
      </c>
      <c r="E84" s="217" t="s">
        <v>19</v>
      </c>
      <c r="F84" s="218">
        <v>50</v>
      </c>
      <c r="G84" s="218">
        <v>52</v>
      </c>
      <c r="H84" s="218">
        <v>44</v>
      </c>
      <c r="I84" s="218">
        <v>146</v>
      </c>
      <c r="J84" s="219" t="s">
        <v>4172</v>
      </c>
      <c r="K84" s="218" t="s">
        <v>3776</v>
      </c>
      <c r="L84" s="218" t="s">
        <v>3452</v>
      </c>
      <c r="M84" s="218" t="s">
        <v>4082</v>
      </c>
      <c r="N84" s="218" t="s">
        <v>1269</v>
      </c>
      <c r="O84" s="218" t="s">
        <v>3480</v>
      </c>
      <c r="P84" s="218" t="s">
        <v>4122</v>
      </c>
      <c r="Q84" s="218" t="s">
        <v>1269</v>
      </c>
      <c r="R84" s="218" t="s">
        <v>1269</v>
      </c>
      <c r="S84" s="218" t="s">
        <v>1269</v>
      </c>
      <c r="T84" s="218" t="s">
        <v>1269</v>
      </c>
      <c r="U84" s="218" t="s">
        <v>3503</v>
      </c>
      <c r="V84" s="218" t="s">
        <v>4132</v>
      </c>
      <c r="W84" s="218" t="s">
        <v>1269</v>
      </c>
      <c r="X84" s="218" t="s">
        <v>3467</v>
      </c>
      <c r="Y84" s="218" t="s">
        <v>1269</v>
      </c>
      <c r="Z84" s="261" t="str">
        <f>[1]総合!AG68</f>
        <v>自分の中での最高点数がとれるようにがんばりたいです。</v>
      </c>
      <c r="AA84" s="261"/>
      <c r="AB84" s="261"/>
      <c r="AC84" s="261"/>
      <c r="AD84" s="261"/>
      <c r="AE84" s="261"/>
      <c r="AF84" s="49" t="str">
        <f t="shared" ref="AF84:AF147" si="4">B84</f>
        <v>C017</v>
      </c>
      <c r="AI84" s="47">
        <v>78</v>
      </c>
      <c r="AJ84" s="47" t="str">
        <f t="shared" ref="AJ84:AJ147" si="5">B84</f>
        <v>C017</v>
      </c>
    </row>
    <row r="85" spans="1:36" ht="22.5" customHeight="1" x14ac:dyDescent="0.4">
      <c r="A85" s="200" t="str">
        <f t="shared" si="3"/>
        <v>C</v>
      </c>
      <c r="B85" s="214" t="s">
        <v>129</v>
      </c>
      <c r="C85" s="215" t="s">
        <v>29</v>
      </c>
      <c r="D85" s="216" t="s">
        <v>4260</v>
      </c>
      <c r="E85" s="217" t="s">
        <v>19</v>
      </c>
      <c r="F85" s="218">
        <v>36</v>
      </c>
      <c r="G85" s="218">
        <v>50</v>
      </c>
      <c r="H85" s="218">
        <v>30</v>
      </c>
      <c r="I85" s="218">
        <v>116</v>
      </c>
      <c r="J85" s="219" t="s">
        <v>4169</v>
      </c>
      <c r="K85" s="218" t="s">
        <v>3794</v>
      </c>
      <c r="L85" s="218" t="s">
        <v>3480</v>
      </c>
      <c r="M85" s="218" t="s">
        <v>4265</v>
      </c>
      <c r="N85" s="218" t="s">
        <v>1269</v>
      </c>
      <c r="O85" s="218" t="s">
        <v>3483</v>
      </c>
      <c r="P85" s="218" t="s">
        <v>4126</v>
      </c>
      <c r="Q85" s="218" t="s">
        <v>1269</v>
      </c>
      <c r="R85" s="218" t="s">
        <v>3503</v>
      </c>
      <c r="S85" s="218" t="s">
        <v>4127</v>
      </c>
      <c r="T85" s="218" t="s">
        <v>1269</v>
      </c>
      <c r="U85" s="218" t="s">
        <v>1269</v>
      </c>
      <c r="V85" s="218" t="s">
        <v>1269</v>
      </c>
      <c r="W85" s="218" t="s">
        <v>1269</v>
      </c>
      <c r="X85" s="218" t="s">
        <v>1321</v>
      </c>
      <c r="Y85" s="218" t="s">
        <v>1269</v>
      </c>
      <c r="Z85" s="261" t="str">
        <f>[1]総合!AG69</f>
        <v>とくいな読上あんざんで上を目指します！</v>
      </c>
      <c r="AA85" s="261"/>
      <c r="AB85" s="261"/>
      <c r="AC85" s="261"/>
      <c r="AD85" s="261"/>
      <c r="AE85" s="261"/>
      <c r="AF85" s="49" t="str">
        <f t="shared" si="4"/>
        <v>C018</v>
      </c>
      <c r="AI85" s="47">
        <v>79</v>
      </c>
      <c r="AJ85" s="47" t="str">
        <f t="shared" si="5"/>
        <v>C018</v>
      </c>
    </row>
    <row r="86" spans="1:36" ht="22.5" customHeight="1" x14ac:dyDescent="0.4">
      <c r="A86" s="200" t="str">
        <f t="shared" si="3"/>
        <v>C</v>
      </c>
      <c r="B86" s="214" t="s">
        <v>137</v>
      </c>
      <c r="C86" s="215" t="s">
        <v>1788</v>
      </c>
      <c r="D86" s="216" t="s">
        <v>4260</v>
      </c>
      <c r="E86" s="217" t="s">
        <v>19</v>
      </c>
      <c r="F86" s="218">
        <v>26</v>
      </c>
      <c r="G86" s="218">
        <v>38</v>
      </c>
      <c r="H86" s="218">
        <v>34</v>
      </c>
      <c r="I86" s="218">
        <v>98</v>
      </c>
      <c r="J86" s="219" t="s">
        <v>4266</v>
      </c>
      <c r="K86" s="218" t="s">
        <v>3839</v>
      </c>
      <c r="L86" s="218" t="s">
        <v>3483</v>
      </c>
      <c r="M86" s="218" t="s">
        <v>4267</v>
      </c>
      <c r="N86" s="218" t="s">
        <v>1269</v>
      </c>
      <c r="O86" s="218" t="s">
        <v>3503</v>
      </c>
      <c r="P86" s="218" t="s">
        <v>4211</v>
      </c>
      <c r="Q86" s="218" t="s">
        <v>1269</v>
      </c>
      <c r="R86" s="218" t="s">
        <v>1269</v>
      </c>
      <c r="S86" s="218" t="s">
        <v>1269</v>
      </c>
      <c r="T86" s="218" t="s">
        <v>1269</v>
      </c>
      <c r="U86" s="218" t="s">
        <v>1269</v>
      </c>
      <c r="V86" s="218" t="s">
        <v>1269</v>
      </c>
      <c r="W86" s="218" t="s">
        <v>1269</v>
      </c>
      <c r="X86" s="218" t="s">
        <v>1321</v>
      </c>
      <c r="Y86" s="218" t="s">
        <v>1269</v>
      </c>
      <c r="Z86" s="261" t="str">
        <f>[1]総合!AG70</f>
        <v>はじめてのクリカツ。がんばります。</v>
      </c>
      <c r="AA86" s="261"/>
      <c r="AB86" s="261"/>
      <c r="AC86" s="261"/>
      <c r="AD86" s="261"/>
      <c r="AE86" s="261"/>
      <c r="AF86" s="49" t="str">
        <f t="shared" si="4"/>
        <v>C019</v>
      </c>
      <c r="AI86" s="47">
        <v>80</v>
      </c>
      <c r="AJ86" s="47" t="str">
        <f t="shared" si="5"/>
        <v>C019</v>
      </c>
    </row>
    <row r="87" spans="1:36" ht="22.5" customHeight="1" x14ac:dyDescent="0.4">
      <c r="A87" s="200" t="str">
        <f t="shared" si="3"/>
        <v>C</v>
      </c>
      <c r="B87" s="214" t="s">
        <v>138</v>
      </c>
      <c r="C87" s="215" t="s">
        <v>1790</v>
      </c>
      <c r="D87" s="216" t="s">
        <v>4260</v>
      </c>
      <c r="E87" s="217" t="s">
        <v>1780</v>
      </c>
      <c r="F87" s="218">
        <v>28</v>
      </c>
      <c r="G87" s="218">
        <v>30</v>
      </c>
      <c r="H87" s="218">
        <v>14</v>
      </c>
      <c r="I87" s="218">
        <v>72</v>
      </c>
      <c r="J87" s="219" t="s">
        <v>4268</v>
      </c>
      <c r="K87" s="218" t="s">
        <v>3855</v>
      </c>
      <c r="L87" s="218" t="s">
        <v>3503</v>
      </c>
      <c r="M87" s="218" t="s">
        <v>4269</v>
      </c>
      <c r="N87" s="218" t="s">
        <v>1269</v>
      </c>
      <c r="O87" s="218" t="s">
        <v>3503</v>
      </c>
      <c r="P87" s="218" t="s">
        <v>4211</v>
      </c>
      <c r="Q87" s="218" t="s">
        <v>1269</v>
      </c>
      <c r="R87" s="218" t="s">
        <v>1269</v>
      </c>
      <c r="S87" s="218" t="s">
        <v>1269</v>
      </c>
      <c r="T87" s="218" t="s">
        <v>1269</v>
      </c>
      <c r="U87" s="218" t="s">
        <v>1269</v>
      </c>
      <c r="V87" s="218" t="s">
        <v>1269</v>
      </c>
      <c r="W87" s="218" t="s">
        <v>1269</v>
      </c>
      <c r="X87" s="218" t="s">
        <v>1321</v>
      </c>
      <c r="Y87" s="218" t="s">
        <v>1269</v>
      </c>
      <c r="Z87" s="261" t="str">
        <f>[1]総合!AG71</f>
        <v>がんばります</v>
      </c>
      <c r="AA87" s="261"/>
      <c r="AB87" s="261"/>
      <c r="AC87" s="261"/>
      <c r="AD87" s="261"/>
      <c r="AE87" s="261"/>
      <c r="AF87" s="49" t="str">
        <f t="shared" si="4"/>
        <v>C020</v>
      </c>
      <c r="AI87" s="47">
        <v>81</v>
      </c>
      <c r="AJ87" s="47" t="str">
        <f t="shared" si="5"/>
        <v>C020</v>
      </c>
    </row>
    <row r="88" spans="1:36" ht="22.5" customHeight="1" x14ac:dyDescent="0.4">
      <c r="A88" s="200" t="str">
        <f t="shared" si="3"/>
        <v>C</v>
      </c>
      <c r="B88" s="214" t="s">
        <v>146</v>
      </c>
      <c r="C88" s="215" t="s">
        <v>1792</v>
      </c>
      <c r="D88" s="216" t="s">
        <v>4270</v>
      </c>
      <c r="E88" s="217" t="s">
        <v>1780</v>
      </c>
      <c r="F88" s="218">
        <v>28</v>
      </c>
      <c r="G88" s="218">
        <v>12</v>
      </c>
      <c r="H88" s="218">
        <v>10</v>
      </c>
      <c r="I88" s="218">
        <v>50</v>
      </c>
      <c r="J88" s="219" t="s">
        <v>4271</v>
      </c>
      <c r="K88" s="218" t="s">
        <v>3861</v>
      </c>
      <c r="L88" s="218" t="s">
        <v>3503</v>
      </c>
      <c r="M88" s="218" t="s">
        <v>4272</v>
      </c>
      <c r="N88" s="218" t="s">
        <v>1269</v>
      </c>
      <c r="O88" s="218" t="s">
        <v>3503</v>
      </c>
      <c r="P88" s="218" t="s">
        <v>4211</v>
      </c>
      <c r="Q88" s="218" t="s">
        <v>1269</v>
      </c>
      <c r="R88" s="218" t="s">
        <v>1269</v>
      </c>
      <c r="S88" s="218" t="s">
        <v>1269</v>
      </c>
      <c r="T88" s="218" t="s">
        <v>1269</v>
      </c>
      <c r="U88" s="218" t="s">
        <v>1269</v>
      </c>
      <c r="V88" s="218" t="s">
        <v>1269</v>
      </c>
      <c r="W88" s="218" t="s">
        <v>1269</v>
      </c>
      <c r="X88" s="218" t="s">
        <v>1321</v>
      </c>
      <c r="Y88" s="218" t="s">
        <v>1269</v>
      </c>
      <c r="Z88" s="261" t="str">
        <f>[1]総合!AG72</f>
        <v>努力します</v>
      </c>
      <c r="AA88" s="261"/>
      <c r="AB88" s="261"/>
      <c r="AC88" s="261"/>
      <c r="AD88" s="261"/>
      <c r="AE88" s="261"/>
      <c r="AF88" s="49" t="str">
        <f t="shared" si="4"/>
        <v>C021</v>
      </c>
      <c r="AI88" s="47">
        <v>82</v>
      </c>
      <c r="AJ88" s="47" t="str">
        <f t="shared" si="5"/>
        <v>C021</v>
      </c>
    </row>
    <row r="89" spans="1:36" ht="22.5" customHeight="1" x14ac:dyDescent="0.4">
      <c r="A89" s="200" t="str">
        <f t="shared" si="3"/>
        <v>D</v>
      </c>
      <c r="B89" s="214" t="s">
        <v>106</v>
      </c>
      <c r="C89" s="215" t="s">
        <v>1794</v>
      </c>
      <c r="D89" s="216" t="s">
        <v>4273</v>
      </c>
      <c r="E89" s="217" t="s">
        <v>19</v>
      </c>
      <c r="F89" s="218">
        <v>56</v>
      </c>
      <c r="G89" s="218">
        <v>60</v>
      </c>
      <c r="H89" s="218">
        <v>50</v>
      </c>
      <c r="I89" s="218">
        <v>166</v>
      </c>
      <c r="J89" s="219" t="s">
        <v>4274</v>
      </c>
      <c r="K89" s="218" t="s">
        <v>3813</v>
      </c>
      <c r="L89" s="218" t="s">
        <v>3452</v>
      </c>
      <c r="M89" s="218" t="s">
        <v>4275</v>
      </c>
      <c r="N89" s="218" t="s">
        <v>1269</v>
      </c>
      <c r="O89" s="218" t="s">
        <v>3480</v>
      </c>
      <c r="P89" s="218" t="s">
        <v>4122</v>
      </c>
      <c r="Q89" s="218" t="s">
        <v>1269</v>
      </c>
      <c r="R89" s="218" t="s">
        <v>1269</v>
      </c>
      <c r="S89" s="218" t="s">
        <v>1269</v>
      </c>
      <c r="T89" s="218" t="s">
        <v>1269</v>
      </c>
      <c r="U89" s="218" t="s">
        <v>3483</v>
      </c>
      <c r="V89" s="218" t="s">
        <v>4135</v>
      </c>
      <c r="W89" s="218" t="s">
        <v>1269</v>
      </c>
      <c r="X89" s="218" t="s">
        <v>1119</v>
      </c>
      <c r="Y89" s="218" t="s">
        <v>1269</v>
      </c>
      <c r="Z89" s="261" t="str">
        <f>[1]総合!AG73</f>
        <v>はじめてのクリカツ。がんばります。</v>
      </c>
      <c r="AA89" s="261"/>
      <c r="AB89" s="261"/>
      <c r="AC89" s="261"/>
      <c r="AD89" s="261"/>
      <c r="AE89" s="261"/>
      <c r="AF89" s="49" t="str">
        <f t="shared" si="4"/>
        <v>D020</v>
      </c>
      <c r="AI89" s="47">
        <v>83</v>
      </c>
      <c r="AJ89" s="47" t="str">
        <f t="shared" si="5"/>
        <v>D020</v>
      </c>
    </row>
    <row r="90" spans="1:36" ht="22.5" customHeight="1" x14ac:dyDescent="0.4">
      <c r="A90" s="200" t="str">
        <f t="shared" si="3"/>
        <v>D</v>
      </c>
      <c r="B90" s="214" t="s">
        <v>116</v>
      </c>
      <c r="C90" s="215" t="s">
        <v>1796</v>
      </c>
      <c r="D90" s="216" t="s">
        <v>4273</v>
      </c>
      <c r="E90" s="217" t="s">
        <v>19</v>
      </c>
      <c r="F90" s="218">
        <v>42</v>
      </c>
      <c r="G90" s="218">
        <v>44</v>
      </c>
      <c r="H90" s="218">
        <v>26</v>
      </c>
      <c r="I90" s="218">
        <v>112</v>
      </c>
      <c r="J90" s="219" t="s">
        <v>4199</v>
      </c>
      <c r="K90" s="218" t="s">
        <v>3796</v>
      </c>
      <c r="L90" s="218" t="s">
        <v>3480</v>
      </c>
      <c r="M90" s="218" t="s">
        <v>4276</v>
      </c>
      <c r="N90" s="218" t="s">
        <v>1269</v>
      </c>
      <c r="O90" s="218" t="s">
        <v>3483</v>
      </c>
      <c r="P90" s="218" t="s">
        <v>4126</v>
      </c>
      <c r="Q90" s="218" t="s">
        <v>1269</v>
      </c>
      <c r="R90" s="218" t="s">
        <v>1269</v>
      </c>
      <c r="S90" s="218" t="s">
        <v>1269</v>
      </c>
      <c r="T90" s="218" t="s">
        <v>1269</v>
      </c>
      <c r="U90" s="218" t="s">
        <v>3483</v>
      </c>
      <c r="V90" s="218" t="s">
        <v>4135</v>
      </c>
      <c r="W90" s="218" t="s">
        <v>1269</v>
      </c>
      <c r="X90" s="218" t="s">
        <v>1321</v>
      </c>
      <c r="Y90" s="218" t="s">
        <v>1269</v>
      </c>
      <c r="Z90" s="261" t="str">
        <f>[1]総合!AG74</f>
        <v>はじめてのクリカツ。がんばります。</v>
      </c>
      <c r="AA90" s="261"/>
      <c r="AB90" s="261"/>
      <c r="AC90" s="261"/>
      <c r="AD90" s="261"/>
      <c r="AE90" s="261"/>
      <c r="AF90" s="49" t="str">
        <f t="shared" si="4"/>
        <v>D021</v>
      </c>
      <c r="AI90" s="47">
        <v>84</v>
      </c>
      <c r="AJ90" s="47" t="str">
        <f t="shared" si="5"/>
        <v>D021</v>
      </c>
    </row>
    <row r="91" spans="1:36" ht="22.5" customHeight="1" x14ac:dyDescent="0.4">
      <c r="A91" s="200" t="str">
        <f t="shared" si="3"/>
        <v>D</v>
      </c>
      <c r="B91" s="214" t="s">
        <v>130</v>
      </c>
      <c r="C91" s="215" t="s">
        <v>1431</v>
      </c>
      <c r="D91" s="216" t="s">
        <v>4277</v>
      </c>
      <c r="E91" s="217" t="s">
        <v>19</v>
      </c>
      <c r="F91" s="218">
        <v>78</v>
      </c>
      <c r="G91" s="218">
        <v>94</v>
      </c>
      <c r="H91" s="218">
        <v>78</v>
      </c>
      <c r="I91" s="218">
        <v>250</v>
      </c>
      <c r="J91" s="219" t="s">
        <v>4185</v>
      </c>
      <c r="K91" s="218" t="s">
        <v>3612</v>
      </c>
      <c r="L91" s="218" t="s">
        <v>3538</v>
      </c>
      <c r="M91" s="218" t="s">
        <v>4278</v>
      </c>
      <c r="N91" s="218" t="s">
        <v>3508</v>
      </c>
      <c r="O91" s="218" t="s">
        <v>3543</v>
      </c>
      <c r="P91" s="218" t="s">
        <v>3875</v>
      </c>
      <c r="Q91" s="218" t="s">
        <v>3499</v>
      </c>
      <c r="R91" s="218" t="s">
        <v>3480</v>
      </c>
      <c r="S91" s="218" t="s">
        <v>4024</v>
      </c>
      <c r="T91" s="218" t="s">
        <v>1269</v>
      </c>
      <c r="U91" s="218" t="s">
        <v>3543</v>
      </c>
      <c r="V91" s="218" t="s">
        <v>4058</v>
      </c>
      <c r="W91" s="218" t="s">
        <v>1269</v>
      </c>
      <c r="X91" s="218" t="s">
        <v>1119</v>
      </c>
      <c r="Y91" s="218" t="s">
        <v>1269</v>
      </c>
      <c r="Z91" s="261" t="str">
        <f>[1]総合!AG75</f>
        <v>今年も参加できてうれしいです。コロナ収束しますように</v>
      </c>
      <c r="AA91" s="261"/>
      <c r="AB91" s="261"/>
      <c r="AC91" s="261"/>
      <c r="AD91" s="261"/>
      <c r="AE91" s="261"/>
      <c r="AF91" s="49" t="str">
        <f t="shared" si="4"/>
        <v>D022</v>
      </c>
      <c r="AI91" s="47">
        <v>85</v>
      </c>
      <c r="AJ91" s="47" t="str">
        <f t="shared" si="5"/>
        <v>D022</v>
      </c>
    </row>
    <row r="92" spans="1:36" ht="22.5" customHeight="1" x14ac:dyDescent="0.4">
      <c r="A92" s="200" t="str">
        <f t="shared" si="3"/>
        <v>D</v>
      </c>
      <c r="B92" s="214" t="s">
        <v>131</v>
      </c>
      <c r="C92" s="215" t="s">
        <v>24</v>
      </c>
      <c r="D92" s="216" t="s">
        <v>4277</v>
      </c>
      <c r="E92" s="217" t="s">
        <v>19</v>
      </c>
      <c r="F92" s="218">
        <v>56</v>
      </c>
      <c r="G92" s="218">
        <v>72</v>
      </c>
      <c r="H92" s="218">
        <v>50</v>
      </c>
      <c r="I92" s="218">
        <v>178</v>
      </c>
      <c r="J92" s="219" t="s">
        <v>4279</v>
      </c>
      <c r="K92" s="218" t="s">
        <v>3768</v>
      </c>
      <c r="L92" s="218" t="s">
        <v>3439</v>
      </c>
      <c r="M92" s="218" t="s">
        <v>3907</v>
      </c>
      <c r="N92" s="218" t="s">
        <v>1269</v>
      </c>
      <c r="O92" s="218" t="s">
        <v>3463</v>
      </c>
      <c r="P92" s="218" t="s">
        <v>4058</v>
      </c>
      <c r="Q92" s="218" t="s">
        <v>1269</v>
      </c>
      <c r="R92" s="218" t="s">
        <v>4280</v>
      </c>
      <c r="S92" s="218" t="s">
        <v>4281</v>
      </c>
      <c r="T92" s="218" t="s">
        <v>1269</v>
      </c>
      <c r="U92" s="218" t="s">
        <v>3480</v>
      </c>
      <c r="V92" s="218" t="s">
        <v>4223</v>
      </c>
      <c r="W92" s="218" t="s">
        <v>1269</v>
      </c>
      <c r="X92" s="218" t="s">
        <v>1119</v>
      </c>
      <c r="Y92" s="218" t="s">
        <v>1269</v>
      </c>
      <c r="Z92" s="261" t="str">
        <f>[1]総合!AG76</f>
        <v>諦めたら試合終了。自分に勝てるように頑張ります。</v>
      </c>
      <c r="AA92" s="261"/>
      <c r="AB92" s="261"/>
      <c r="AC92" s="261"/>
      <c r="AD92" s="261"/>
      <c r="AE92" s="261"/>
      <c r="AF92" s="49" t="str">
        <f t="shared" si="4"/>
        <v>D023</v>
      </c>
      <c r="AI92" s="47">
        <v>86</v>
      </c>
      <c r="AJ92" s="47" t="str">
        <f t="shared" si="5"/>
        <v>D023</v>
      </c>
    </row>
    <row r="93" spans="1:36" ht="22.5" customHeight="1" x14ac:dyDescent="0.4">
      <c r="A93" s="200" t="str">
        <f t="shared" si="3"/>
        <v>D</v>
      </c>
      <c r="B93" s="214" t="s">
        <v>132</v>
      </c>
      <c r="C93" s="215" t="s">
        <v>1798</v>
      </c>
      <c r="D93" s="216" t="s">
        <v>4273</v>
      </c>
      <c r="E93" s="217" t="s">
        <v>1780</v>
      </c>
      <c r="F93" s="218">
        <v>30</v>
      </c>
      <c r="G93" s="218">
        <v>42</v>
      </c>
      <c r="H93" s="218">
        <v>20</v>
      </c>
      <c r="I93" s="218">
        <v>92</v>
      </c>
      <c r="J93" s="219" t="s">
        <v>4282</v>
      </c>
      <c r="K93" s="218" t="s">
        <v>3903</v>
      </c>
      <c r="L93" s="218" t="s">
        <v>3483</v>
      </c>
      <c r="M93" s="218" t="s">
        <v>4283</v>
      </c>
      <c r="N93" s="218" t="s">
        <v>1269</v>
      </c>
      <c r="O93" s="218" t="s">
        <v>3491</v>
      </c>
      <c r="P93" s="218" t="s">
        <v>4168</v>
      </c>
      <c r="Q93" s="218" t="s">
        <v>1269</v>
      </c>
      <c r="R93" s="218" t="s">
        <v>3500</v>
      </c>
      <c r="S93" s="218" t="s">
        <v>4123</v>
      </c>
      <c r="T93" s="218" t="s">
        <v>1269</v>
      </c>
      <c r="U93" s="218" t="s">
        <v>3463</v>
      </c>
      <c r="V93" s="218" t="s">
        <v>4215</v>
      </c>
      <c r="W93" s="218" t="s">
        <v>1269</v>
      </c>
      <c r="X93" s="218" t="s">
        <v>1321</v>
      </c>
      <c r="Y93" s="218" t="s">
        <v>1269</v>
      </c>
      <c r="Z93" s="261" t="str">
        <f>[1]総合!AG77</f>
        <v>がんばります</v>
      </c>
      <c r="AA93" s="261"/>
      <c r="AB93" s="261"/>
      <c r="AC93" s="261"/>
      <c r="AD93" s="261"/>
      <c r="AE93" s="261"/>
      <c r="AF93" s="49" t="str">
        <f t="shared" si="4"/>
        <v>D024</v>
      </c>
      <c r="AI93" s="47">
        <v>87</v>
      </c>
      <c r="AJ93" s="47" t="str">
        <f t="shared" si="5"/>
        <v>D024</v>
      </c>
    </row>
    <row r="94" spans="1:36" ht="22.5" customHeight="1" x14ac:dyDescent="0.4">
      <c r="A94" s="200" t="str">
        <f t="shared" si="3"/>
        <v>E</v>
      </c>
      <c r="B94" s="214" t="s">
        <v>255</v>
      </c>
      <c r="C94" s="215" t="s">
        <v>1800</v>
      </c>
      <c r="D94" s="216" t="s">
        <v>4284</v>
      </c>
      <c r="E94" s="217" t="s">
        <v>1780</v>
      </c>
      <c r="F94" s="218">
        <v>34</v>
      </c>
      <c r="G94" s="218">
        <v>50</v>
      </c>
      <c r="H94" s="218">
        <v>40</v>
      </c>
      <c r="I94" s="218">
        <v>124</v>
      </c>
      <c r="J94" s="219" t="s">
        <v>4285</v>
      </c>
      <c r="K94" s="218" t="s">
        <v>3824</v>
      </c>
      <c r="L94" s="218" t="s">
        <v>3480</v>
      </c>
      <c r="M94" s="218" t="s">
        <v>4286</v>
      </c>
      <c r="N94" s="218" t="s">
        <v>1269</v>
      </c>
      <c r="O94" s="218" t="s">
        <v>3463</v>
      </c>
      <c r="P94" s="218" t="s">
        <v>4058</v>
      </c>
      <c r="Q94" s="218" t="s">
        <v>1269</v>
      </c>
      <c r="R94" s="218" t="s">
        <v>3496</v>
      </c>
      <c r="S94" s="218" t="s">
        <v>4228</v>
      </c>
      <c r="T94" s="218" t="s">
        <v>1269</v>
      </c>
      <c r="U94" s="218" t="s">
        <v>3450</v>
      </c>
      <c r="V94" s="218" t="s">
        <v>3847</v>
      </c>
      <c r="W94" s="218" t="s">
        <v>1269</v>
      </c>
      <c r="X94" s="218" t="s">
        <v>1321</v>
      </c>
      <c r="Y94" s="218" t="s">
        <v>1269</v>
      </c>
      <c r="Z94" s="261" t="str">
        <f>[1]総合!AG78</f>
        <v>あんまり練習行けないけどがんばります</v>
      </c>
      <c r="AA94" s="261"/>
      <c r="AB94" s="261"/>
      <c r="AC94" s="261"/>
      <c r="AD94" s="261"/>
      <c r="AE94" s="261"/>
      <c r="AF94" s="49" t="str">
        <f t="shared" si="4"/>
        <v>E015</v>
      </c>
      <c r="AI94" s="47">
        <v>88</v>
      </c>
      <c r="AJ94" s="47" t="str">
        <f t="shared" si="5"/>
        <v>E015</v>
      </c>
    </row>
    <row r="95" spans="1:36" ht="22.5" customHeight="1" x14ac:dyDescent="0.4">
      <c r="A95" s="200" t="str">
        <f t="shared" si="3"/>
        <v>E</v>
      </c>
      <c r="B95" s="214" t="s">
        <v>256</v>
      </c>
      <c r="C95" s="215" t="s">
        <v>1802</v>
      </c>
      <c r="D95" s="216" t="s">
        <v>4284</v>
      </c>
      <c r="E95" s="217" t="s">
        <v>1780</v>
      </c>
      <c r="F95" s="218">
        <v>24</v>
      </c>
      <c r="G95" s="218">
        <v>40</v>
      </c>
      <c r="H95" s="218">
        <v>16</v>
      </c>
      <c r="I95" s="218">
        <v>80</v>
      </c>
      <c r="J95" s="219" t="s">
        <v>4287</v>
      </c>
      <c r="K95" s="218" t="s">
        <v>3793</v>
      </c>
      <c r="L95" s="218" t="s">
        <v>3463</v>
      </c>
      <c r="M95" s="218" t="s">
        <v>4288</v>
      </c>
      <c r="N95" s="218" t="s">
        <v>1269</v>
      </c>
      <c r="O95" s="218" t="s">
        <v>3491</v>
      </c>
      <c r="P95" s="218" t="s">
        <v>4168</v>
      </c>
      <c r="Q95" s="218" t="s">
        <v>1269</v>
      </c>
      <c r="R95" s="218" t="s">
        <v>3503</v>
      </c>
      <c r="S95" s="218" t="s">
        <v>4127</v>
      </c>
      <c r="T95" s="218" t="s">
        <v>1269</v>
      </c>
      <c r="U95" s="218" t="s">
        <v>1269</v>
      </c>
      <c r="V95" s="218" t="s">
        <v>1269</v>
      </c>
      <c r="W95" s="218" t="s">
        <v>1269</v>
      </c>
      <c r="X95" s="218" t="s">
        <v>1321</v>
      </c>
      <c r="Y95" s="218" t="s">
        <v>1269</v>
      </c>
      <c r="Z95" s="261" t="str">
        <f>[1]総合!AG79</f>
        <v>あんまり練習行けないけどがんばります</v>
      </c>
      <c r="AA95" s="261"/>
      <c r="AB95" s="261"/>
      <c r="AC95" s="261"/>
      <c r="AD95" s="261"/>
      <c r="AE95" s="261"/>
      <c r="AF95" s="49" t="str">
        <f t="shared" si="4"/>
        <v>E016</v>
      </c>
      <c r="AI95" s="47">
        <v>89</v>
      </c>
      <c r="AJ95" s="47" t="str">
        <f t="shared" si="5"/>
        <v>E016</v>
      </c>
    </row>
    <row r="96" spans="1:36" ht="22.5" customHeight="1" x14ac:dyDescent="0.4">
      <c r="A96" s="200" t="str">
        <f t="shared" si="3"/>
        <v>A</v>
      </c>
      <c r="B96" s="214" t="s">
        <v>99</v>
      </c>
      <c r="C96" s="215" t="s">
        <v>1384</v>
      </c>
      <c r="D96" s="216" t="s">
        <v>4289</v>
      </c>
      <c r="E96" s="217" t="s">
        <v>33</v>
      </c>
      <c r="F96" s="218">
        <v>34</v>
      </c>
      <c r="G96" s="218">
        <v>44</v>
      </c>
      <c r="H96" s="218">
        <v>40</v>
      </c>
      <c r="I96" s="218">
        <v>118</v>
      </c>
      <c r="J96" s="219" t="s">
        <v>4290</v>
      </c>
      <c r="K96" s="218" t="s">
        <v>3556</v>
      </c>
      <c r="L96" s="218" t="s">
        <v>3474</v>
      </c>
      <c r="M96" s="218" t="s">
        <v>4291</v>
      </c>
      <c r="N96" s="218" t="s">
        <v>3504</v>
      </c>
      <c r="O96" s="218" t="s">
        <v>3480</v>
      </c>
      <c r="P96" s="218" t="s">
        <v>4122</v>
      </c>
      <c r="Q96" s="218" t="s">
        <v>3494</v>
      </c>
      <c r="R96" s="218" t="s">
        <v>1269</v>
      </c>
      <c r="S96" s="218" t="s">
        <v>1269</v>
      </c>
      <c r="T96" s="218" t="s">
        <v>1269</v>
      </c>
      <c r="U96" s="218" t="s">
        <v>3483</v>
      </c>
      <c r="V96" s="218" t="s">
        <v>4135</v>
      </c>
      <c r="W96" s="218" t="s">
        <v>3481</v>
      </c>
      <c r="X96" s="218" t="s">
        <v>1321</v>
      </c>
      <c r="Y96" s="218" t="s">
        <v>1269</v>
      </c>
      <c r="Z96" s="261" t="str">
        <f>[1]総合!AG80</f>
        <v>一生懸命頑張ります！！</v>
      </c>
      <c r="AA96" s="261"/>
      <c r="AB96" s="261"/>
      <c r="AC96" s="261"/>
      <c r="AD96" s="261"/>
      <c r="AE96" s="261"/>
      <c r="AF96" s="49" t="str">
        <f t="shared" si="4"/>
        <v>A007</v>
      </c>
      <c r="AI96" s="47">
        <v>90</v>
      </c>
      <c r="AJ96" s="47" t="str">
        <f t="shared" si="5"/>
        <v>A007</v>
      </c>
    </row>
    <row r="97" spans="1:36" ht="22.5" customHeight="1" x14ac:dyDescent="0.4">
      <c r="A97" s="200" t="str">
        <f t="shared" si="3"/>
        <v>B</v>
      </c>
      <c r="B97" s="214" t="s">
        <v>117</v>
      </c>
      <c r="C97" s="215" t="s">
        <v>1385</v>
      </c>
      <c r="D97" s="216" t="s">
        <v>4292</v>
      </c>
      <c r="E97" s="217" t="s">
        <v>33</v>
      </c>
      <c r="F97" s="218">
        <v>38</v>
      </c>
      <c r="G97" s="218">
        <v>40</v>
      </c>
      <c r="H97" s="218">
        <v>30</v>
      </c>
      <c r="I97" s="218">
        <v>108</v>
      </c>
      <c r="J97" s="219" t="s">
        <v>4293</v>
      </c>
      <c r="K97" s="218" t="s">
        <v>3771</v>
      </c>
      <c r="L97" s="218" t="s">
        <v>3483</v>
      </c>
      <c r="M97" s="218" t="s">
        <v>4294</v>
      </c>
      <c r="N97" s="218" t="s">
        <v>1269</v>
      </c>
      <c r="O97" s="218" t="s">
        <v>3483</v>
      </c>
      <c r="P97" s="218" t="s">
        <v>4126</v>
      </c>
      <c r="Q97" s="218" t="s">
        <v>1269</v>
      </c>
      <c r="R97" s="218" t="s">
        <v>3496</v>
      </c>
      <c r="S97" s="218" t="s">
        <v>4228</v>
      </c>
      <c r="T97" s="218" t="s">
        <v>1269</v>
      </c>
      <c r="U97" s="218" t="s">
        <v>1269</v>
      </c>
      <c r="V97" s="218" t="s">
        <v>1269</v>
      </c>
      <c r="W97" s="218" t="s">
        <v>1269</v>
      </c>
      <c r="X97" s="218" t="s">
        <v>1119</v>
      </c>
      <c r="Y97" s="218" t="s">
        <v>1269</v>
      </c>
      <c r="Z97" s="261" t="str">
        <f>[1]総合!AG81</f>
        <v>去年より点数を採れるように頑張ります！</v>
      </c>
      <c r="AA97" s="261"/>
      <c r="AB97" s="261"/>
      <c r="AC97" s="261"/>
      <c r="AD97" s="261"/>
      <c r="AE97" s="261"/>
      <c r="AF97" s="49" t="str">
        <f t="shared" si="4"/>
        <v>B012</v>
      </c>
      <c r="AI97" s="47">
        <v>91</v>
      </c>
      <c r="AJ97" s="47" t="str">
        <f t="shared" si="5"/>
        <v>B012</v>
      </c>
    </row>
    <row r="98" spans="1:36" ht="22.5" customHeight="1" x14ac:dyDescent="0.4">
      <c r="A98" s="200" t="str">
        <f t="shared" si="3"/>
        <v>B</v>
      </c>
      <c r="B98" s="214" t="s">
        <v>119</v>
      </c>
      <c r="C98" s="215" t="s">
        <v>1822</v>
      </c>
      <c r="D98" s="216" t="s">
        <v>4292</v>
      </c>
      <c r="E98" s="217" t="s">
        <v>33</v>
      </c>
      <c r="F98" s="218">
        <v>28</v>
      </c>
      <c r="G98" s="218">
        <v>18</v>
      </c>
      <c r="H98" s="218">
        <v>26</v>
      </c>
      <c r="I98" s="218">
        <v>72</v>
      </c>
      <c r="J98" s="219" t="s">
        <v>4268</v>
      </c>
      <c r="K98" s="218" t="s">
        <v>3787</v>
      </c>
      <c r="L98" s="218" t="s">
        <v>3503</v>
      </c>
      <c r="M98" s="218" t="s">
        <v>4295</v>
      </c>
      <c r="N98" s="218" t="s">
        <v>1269</v>
      </c>
      <c r="O98" s="218" t="s">
        <v>3503</v>
      </c>
      <c r="P98" s="218" t="s">
        <v>4211</v>
      </c>
      <c r="Q98" s="218" t="s">
        <v>1269</v>
      </c>
      <c r="R98" s="218" t="s">
        <v>1269</v>
      </c>
      <c r="S98" s="218" t="s">
        <v>1269</v>
      </c>
      <c r="T98" s="218" t="s">
        <v>1269</v>
      </c>
      <c r="U98" s="218" t="s">
        <v>1269</v>
      </c>
      <c r="V98" s="218" t="s">
        <v>1269</v>
      </c>
      <c r="W98" s="218" t="s">
        <v>1269</v>
      </c>
      <c r="X98" s="218" t="s">
        <v>1119</v>
      </c>
      <c r="Y98" s="218" t="s">
        <v>1269</v>
      </c>
      <c r="Z98" s="261" t="str">
        <f>[1]総合!AG82</f>
        <v>全力で頑張ります！</v>
      </c>
      <c r="AA98" s="261"/>
      <c r="AB98" s="261"/>
      <c r="AC98" s="261"/>
      <c r="AD98" s="261"/>
      <c r="AE98" s="261"/>
      <c r="AF98" s="49" t="str">
        <f t="shared" si="4"/>
        <v>B013</v>
      </c>
      <c r="AI98" s="47">
        <v>92</v>
      </c>
      <c r="AJ98" s="47" t="str">
        <f t="shared" si="5"/>
        <v>B013</v>
      </c>
    </row>
    <row r="99" spans="1:36" ht="22.5" customHeight="1" x14ac:dyDescent="0.4">
      <c r="A99" s="200" t="str">
        <f t="shared" si="3"/>
        <v>B</v>
      </c>
      <c r="B99" s="214" t="s">
        <v>122</v>
      </c>
      <c r="C99" s="215" t="s">
        <v>1824</v>
      </c>
      <c r="D99" s="216" t="s">
        <v>4296</v>
      </c>
      <c r="E99" s="217" t="s">
        <v>33</v>
      </c>
      <c r="F99" s="218">
        <v>30</v>
      </c>
      <c r="G99" s="218">
        <v>36</v>
      </c>
      <c r="H99" s="218">
        <v>32</v>
      </c>
      <c r="I99" s="218">
        <v>98</v>
      </c>
      <c r="J99" s="219" t="s">
        <v>4266</v>
      </c>
      <c r="K99" s="218" t="s">
        <v>3776</v>
      </c>
      <c r="L99" s="218" t="s">
        <v>3483</v>
      </c>
      <c r="M99" s="218" t="s">
        <v>4297</v>
      </c>
      <c r="N99" s="218" t="s">
        <v>1269</v>
      </c>
      <c r="O99" s="218" t="s">
        <v>3483</v>
      </c>
      <c r="P99" s="218" t="s">
        <v>4126</v>
      </c>
      <c r="Q99" s="218" t="s">
        <v>1269</v>
      </c>
      <c r="R99" s="218" t="s">
        <v>3503</v>
      </c>
      <c r="S99" s="218" t="s">
        <v>4127</v>
      </c>
      <c r="T99" s="218" t="s">
        <v>1269</v>
      </c>
      <c r="U99" s="218" t="s">
        <v>1269</v>
      </c>
      <c r="V99" s="218" t="s">
        <v>1269</v>
      </c>
      <c r="W99" s="218" t="s">
        <v>1269</v>
      </c>
      <c r="X99" s="218" t="s">
        <v>1119</v>
      </c>
      <c r="Y99" s="218" t="s">
        <v>1269</v>
      </c>
      <c r="Z99" s="261" t="str">
        <f>[1]総合!AG83</f>
        <v>全力で最後まで挑みます!!</v>
      </c>
      <c r="AA99" s="261"/>
      <c r="AB99" s="261"/>
      <c r="AC99" s="261"/>
      <c r="AD99" s="261"/>
      <c r="AE99" s="261"/>
      <c r="AF99" s="49" t="str">
        <f t="shared" si="4"/>
        <v>B014</v>
      </c>
      <c r="AI99" s="47">
        <v>93</v>
      </c>
      <c r="AJ99" s="47" t="str">
        <f t="shared" si="5"/>
        <v>B014</v>
      </c>
    </row>
    <row r="100" spans="1:36" ht="22.5" customHeight="1" x14ac:dyDescent="0.4">
      <c r="A100" s="200" t="str">
        <f t="shared" si="3"/>
        <v>C</v>
      </c>
      <c r="B100" s="214" t="s">
        <v>147</v>
      </c>
      <c r="C100" s="215" t="s">
        <v>41</v>
      </c>
      <c r="D100" s="216" t="s">
        <v>4298</v>
      </c>
      <c r="E100" s="217" t="s">
        <v>33</v>
      </c>
      <c r="F100" s="218">
        <v>50</v>
      </c>
      <c r="G100" s="218">
        <v>64</v>
      </c>
      <c r="H100" s="218">
        <v>56</v>
      </c>
      <c r="I100" s="218">
        <v>170</v>
      </c>
      <c r="J100" s="219" t="s">
        <v>4115</v>
      </c>
      <c r="K100" s="218" t="s">
        <v>3807</v>
      </c>
      <c r="L100" s="218" t="s">
        <v>3445</v>
      </c>
      <c r="M100" s="218" t="s">
        <v>3853</v>
      </c>
      <c r="N100" s="218" t="s">
        <v>1269</v>
      </c>
      <c r="O100" s="218" t="s">
        <v>3480</v>
      </c>
      <c r="P100" s="218" t="s">
        <v>4122</v>
      </c>
      <c r="Q100" s="218" t="s">
        <v>1269</v>
      </c>
      <c r="R100" s="218" t="s">
        <v>3447</v>
      </c>
      <c r="S100" s="218" t="s">
        <v>3499</v>
      </c>
      <c r="T100" s="218" t="s">
        <v>3456</v>
      </c>
      <c r="U100" s="218" t="s">
        <v>3441</v>
      </c>
      <c r="V100" s="218" t="s">
        <v>3810</v>
      </c>
      <c r="W100" s="218" t="s">
        <v>3484</v>
      </c>
      <c r="X100" s="218" t="s">
        <v>1119</v>
      </c>
      <c r="Y100" s="218" t="s">
        <v>1269</v>
      </c>
      <c r="Z100" s="261" t="str">
        <f>[1]総合!AG84</f>
        <v>自己ベストを目指して頑張ります！</v>
      </c>
      <c r="AA100" s="261"/>
      <c r="AB100" s="261"/>
      <c r="AC100" s="261"/>
      <c r="AD100" s="261"/>
      <c r="AE100" s="261"/>
      <c r="AF100" s="49" t="str">
        <f t="shared" si="4"/>
        <v>C022</v>
      </c>
      <c r="AI100" s="47">
        <v>94</v>
      </c>
      <c r="AJ100" s="47" t="str">
        <f t="shared" si="5"/>
        <v>C022</v>
      </c>
    </row>
    <row r="101" spans="1:36" ht="22.5" customHeight="1" x14ac:dyDescent="0.4">
      <c r="A101" s="200" t="str">
        <f t="shared" si="3"/>
        <v>C</v>
      </c>
      <c r="B101" s="214" t="s">
        <v>150</v>
      </c>
      <c r="C101" s="215" t="s">
        <v>37</v>
      </c>
      <c r="D101" s="216" t="s">
        <v>4298</v>
      </c>
      <c r="E101" s="217" t="s">
        <v>33</v>
      </c>
      <c r="F101" s="218">
        <v>40</v>
      </c>
      <c r="G101" s="218">
        <v>50</v>
      </c>
      <c r="H101" s="218">
        <v>40</v>
      </c>
      <c r="I101" s="218">
        <v>130</v>
      </c>
      <c r="J101" s="219" t="s">
        <v>4224</v>
      </c>
      <c r="K101" s="218" t="s">
        <v>3784</v>
      </c>
      <c r="L101" s="218" t="s">
        <v>3439</v>
      </c>
      <c r="M101" s="218" t="s">
        <v>4299</v>
      </c>
      <c r="N101" s="218" t="s">
        <v>3502</v>
      </c>
      <c r="O101" s="218" t="s">
        <v>3483</v>
      </c>
      <c r="P101" s="218" t="s">
        <v>4126</v>
      </c>
      <c r="Q101" s="218" t="s">
        <v>1269</v>
      </c>
      <c r="R101" s="218" t="s">
        <v>3474</v>
      </c>
      <c r="S101" s="218" t="s">
        <v>4186</v>
      </c>
      <c r="T101" s="218" t="s">
        <v>1269</v>
      </c>
      <c r="U101" s="218" t="s">
        <v>3491</v>
      </c>
      <c r="V101" s="218" t="s">
        <v>4207</v>
      </c>
      <c r="W101" s="218" t="s">
        <v>1269</v>
      </c>
      <c r="X101" s="218" t="s">
        <v>1119</v>
      </c>
      <c r="Y101" s="218" t="s">
        <v>1269</v>
      </c>
      <c r="Z101" s="261" t="str">
        <f>[1]総合!AG85</f>
        <v>自己ベストを目指して頑張ります！</v>
      </c>
      <c r="AA101" s="261"/>
      <c r="AB101" s="261"/>
      <c r="AC101" s="261"/>
      <c r="AD101" s="261"/>
      <c r="AE101" s="261"/>
      <c r="AF101" s="49" t="str">
        <f t="shared" si="4"/>
        <v>C023</v>
      </c>
      <c r="AI101" s="47">
        <v>95</v>
      </c>
      <c r="AJ101" s="47" t="str">
        <f t="shared" si="5"/>
        <v>C023</v>
      </c>
    </row>
    <row r="102" spans="1:36" ht="22.5" customHeight="1" x14ac:dyDescent="0.4">
      <c r="A102" s="200" t="str">
        <f t="shared" si="3"/>
        <v>C</v>
      </c>
      <c r="B102" s="214" t="s">
        <v>151</v>
      </c>
      <c r="C102" s="215" t="s">
        <v>1586</v>
      </c>
      <c r="D102" s="216" t="s">
        <v>4298</v>
      </c>
      <c r="E102" s="217" t="s">
        <v>33</v>
      </c>
      <c r="F102" s="218">
        <v>36</v>
      </c>
      <c r="G102" s="218">
        <v>36</v>
      </c>
      <c r="H102" s="218">
        <v>34</v>
      </c>
      <c r="I102" s="218">
        <v>106</v>
      </c>
      <c r="J102" s="219" t="s">
        <v>4208</v>
      </c>
      <c r="K102" s="218" t="s">
        <v>3834</v>
      </c>
      <c r="L102" s="218" t="s">
        <v>3483</v>
      </c>
      <c r="M102" s="218" t="s">
        <v>4300</v>
      </c>
      <c r="N102" s="218" t="s">
        <v>1269</v>
      </c>
      <c r="O102" s="218" t="s">
        <v>3496</v>
      </c>
      <c r="P102" s="218" t="s">
        <v>4147</v>
      </c>
      <c r="Q102" s="218" t="s">
        <v>1269</v>
      </c>
      <c r="R102" s="218" t="s">
        <v>3483</v>
      </c>
      <c r="S102" s="218" t="s">
        <v>4131</v>
      </c>
      <c r="T102" s="218" t="s">
        <v>1269</v>
      </c>
      <c r="U102" s="218" t="s">
        <v>1269</v>
      </c>
      <c r="V102" s="218" t="s">
        <v>1269</v>
      </c>
      <c r="W102" s="218" t="s">
        <v>1269</v>
      </c>
      <c r="X102" s="218" t="s">
        <v>1119</v>
      </c>
      <c r="Y102" s="218" t="s">
        <v>1269</v>
      </c>
      <c r="Z102" s="261" t="str">
        <f>[1]総合!AG86</f>
        <v>全力を出し切って頑張ります。</v>
      </c>
      <c r="AA102" s="261"/>
      <c r="AB102" s="261"/>
      <c r="AC102" s="261"/>
      <c r="AD102" s="261"/>
      <c r="AE102" s="261"/>
      <c r="AF102" s="49" t="str">
        <f t="shared" si="4"/>
        <v>C024</v>
      </c>
      <c r="AI102" s="47">
        <v>96</v>
      </c>
      <c r="AJ102" s="47" t="str">
        <f t="shared" si="5"/>
        <v>C024</v>
      </c>
    </row>
    <row r="103" spans="1:36" ht="22.5" customHeight="1" x14ac:dyDescent="0.4">
      <c r="A103" s="200" t="str">
        <f t="shared" si="3"/>
        <v>C</v>
      </c>
      <c r="B103" s="214" t="s">
        <v>152</v>
      </c>
      <c r="C103" s="215" t="s">
        <v>1828</v>
      </c>
      <c r="D103" s="216" t="s">
        <v>4298</v>
      </c>
      <c r="E103" s="217" t="s">
        <v>33</v>
      </c>
      <c r="F103" s="218">
        <v>28</v>
      </c>
      <c r="G103" s="218">
        <v>36</v>
      </c>
      <c r="H103" s="218">
        <v>38</v>
      </c>
      <c r="I103" s="218">
        <v>102</v>
      </c>
      <c r="J103" s="219" t="s">
        <v>4301</v>
      </c>
      <c r="K103" s="218" t="s">
        <v>3837</v>
      </c>
      <c r="L103" s="218" t="s">
        <v>3503</v>
      </c>
      <c r="M103" s="218" t="s">
        <v>4302</v>
      </c>
      <c r="N103" s="218" t="s">
        <v>1269</v>
      </c>
      <c r="O103" s="218" t="s">
        <v>3503</v>
      </c>
      <c r="P103" s="218" t="s">
        <v>4211</v>
      </c>
      <c r="Q103" s="218" t="s">
        <v>1269</v>
      </c>
      <c r="R103" s="218" t="s">
        <v>3483</v>
      </c>
      <c r="S103" s="218" t="s">
        <v>4131</v>
      </c>
      <c r="T103" s="218" t="s">
        <v>1269</v>
      </c>
      <c r="U103" s="218" t="s">
        <v>1269</v>
      </c>
      <c r="V103" s="218" t="s">
        <v>1269</v>
      </c>
      <c r="W103" s="218" t="s">
        <v>1269</v>
      </c>
      <c r="X103" s="218" t="s">
        <v>1321</v>
      </c>
      <c r="Y103" s="218" t="s">
        <v>1269</v>
      </c>
      <c r="Z103" s="261" t="str">
        <f>[1]総合!AG87</f>
        <v>最後まで諦めず頑張ります!!</v>
      </c>
      <c r="AA103" s="261"/>
      <c r="AB103" s="261"/>
      <c r="AC103" s="261"/>
      <c r="AD103" s="261"/>
      <c r="AE103" s="261"/>
      <c r="AF103" s="49" t="str">
        <f t="shared" si="4"/>
        <v>C025</v>
      </c>
      <c r="AI103" s="47">
        <v>97</v>
      </c>
      <c r="AJ103" s="47" t="str">
        <f t="shared" si="5"/>
        <v>C025</v>
      </c>
    </row>
    <row r="104" spans="1:36" ht="22.5" customHeight="1" x14ac:dyDescent="0.4">
      <c r="A104" s="200" t="str">
        <f t="shared" si="3"/>
        <v>D</v>
      </c>
      <c r="B104" s="214" t="s">
        <v>227</v>
      </c>
      <c r="C104" s="215" t="s">
        <v>1477</v>
      </c>
      <c r="D104" s="216" t="s">
        <v>4303</v>
      </c>
      <c r="E104" s="217" t="s">
        <v>33</v>
      </c>
      <c r="F104" s="218">
        <v>44</v>
      </c>
      <c r="G104" s="218">
        <v>38</v>
      </c>
      <c r="H104" s="218">
        <v>26</v>
      </c>
      <c r="I104" s="218">
        <v>108</v>
      </c>
      <c r="J104" s="219" t="s">
        <v>4293</v>
      </c>
      <c r="K104" s="218" t="s">
        <v>3892</v>
      </c>
      <c r="L104" s="218" t="s">
        <v>3483</v>
      </c>
      <c r="M104" s="218" t="s">
        <v>4304</v>
      </c>
      <c r="N104" s="218" t="s">
        <v>1269</v>
      </c>
      <c r="O104" s="218" t="s">
        <v>3483</v>
      </c>
      <c r="P104" s="218" t="s">
        <v>4126</v>
      </c>
      <c r="Q104" s="218" t="s">
        <v>1269</v>
      </c>
      <c r="R104" s="218" t="s">
        <v>1269</v>
      </c>
      <c r="S104" s="218" t="s">
        <v>1269</v>
      </c>
      <c r="T104" s="218" t="s">
        <v>1269</v>
      </c>
      <c r="U104" s="218" t="s">
        <v>3463</v>
      </c>
      <c r="V104" s="218" t="s">
        <v>4215</v>
      </c>
      <c r="W104" s="218" t="s">
        <v>1269</v>
      </c>
      <c r="X104" s="218" t="s">
        <v>1119</v>
      </c>
      <c r="Y104" s="218" t="s">
        <v>1269</v>
      </c>
      <c r="Z104" s="261" t="str">
        <f>[1]総合!AG88</f>
        <v>自分を信じて頑張ります！</v>
      </c>
      <c r="AA104" s="261"/>
      <c r="AB104" s="261"/>
      <c r="AC104" s="261"/>
      <c r="AD104" s="261"/>
      <c r="AE104" s="261"/>
      <c r="AF104" s="49" t="str">
        <f t="shared" si="4"/>
        <v>D025</v>
      </c>
      <c r="AI104" s="47">
        <v>98</v>
      </c>
      <c r="AJ104" s="47" t="str">
        <f t="shared" si="5"/>
        <v>D025</v>
      </c>
    </row>
    <row r="105" spans="1:36" ht="22.5" customHeight="1" x14ac:dyDescent="0.4">
      <c r="A105" s="200" t="str">
        <f t="shared" si="3"/>
        <v>D</v>
      </c>
      <c r="B105" s="214" t="s">
        <v>230</v>
      </c>
      <c r="C105" s="215" t="s">
        <v>1132</v>
      </c>
      <c r="D105" s="216" t="s">
        <v>4303</v>
      </c>
      <c r="E105" s="217" t="s">
        <v>33</v>
      </c>
      <c r="F105" s="218">
        <v>40</v>
      </c>
      <c r="G105" s="218">
        <v>46</v>
      </c>
      <c r="H105" s="218">
        <v>42</v>
      </c>
      <c r="I105" s="218">
        <v>128</v>
      </c>
      <c r="J105" s="219" t="s">
        <v>4305</v>
      </c>
      <c r="K105" s="218" t="s">
        <v>3786</v>
      </c>
      <c r="L105" s="218" t="s">
        <v>3503</v>
      </c>
      <c r="M105" s="218" t="s">
        <v>4306</v>
      </c>
      <c r="N105" s="218" t="s">
        <v>1269</v>
      </c>
      <c r="O105" s="218" t="s">
        <v>3483</v>
      </c>
      <c r="P105" s="218" t="s">
        <v>4126</v>
      </c>
      <c r="Q105" s="218" t="s">
        <v>1269</v>
      </c>
      <c r="R105" s="218" t="s">
        <v>3452</v>
      </c>
      <c r="S105" s="218" t="s">
        <v>3859</v>
      </c>
      <c r="T105" s="218" t="s">
        <v>1269</v>
      </c>
      <c r="U105" s="218" t="s">
        <v>3483</v>
      </c>
      <c r="V105" s="218" t="s">
        <v>4135</v>
      </c>
      <c r="W105" s="218" t="s">
        <v>1269</v>
      </c>
      <c r="X105" s="218" t="s">
        <v>1119</v>
      </c>
      <c r="Y105" s="218" t="s">
        <v>1269</v>
      </c>
      <c r="Z105" s="261" t="str">
        <f>[1]総合!AG89</f>
        <v>全力で頑張ります。</v>
      </c>
      <c r="AA105" s="261"/>
      <c r="AB105" s="261"/>
      <c r="AC105" s="261"/>
      <c r="AD105" s="261"/>
      <c r="AE105" s="261"/>
      <c r="AF105" s="49" t="str">
        <f t="shared" si="4"/>
        <v>D026</v>
      </c>
      <c r="AI105" s="47">
        <v>99</v>
      </c>
      <c r="AJ105" s="47" t="str">
        <f t="shared" si="5"/>
        <v>D026</v>
      </c>
    </row>
    <row r="106" spans="1:36" ht="22.5" customHeight="1" x14ac:dyDescent="0.4">
      <c r="A106" s="200" t="str">
        <f t="shared" si="3"/>
        <v>D</v>
      </c>
      <c r="B106" s="214" t="s">
        <v>233</v>
      </c>
      <c r="C106" s="215" t="s">
        <v>1254</v>
      </c>
      <c r="D106" s="216" t="s">
        <v>4307</v>
      </c>
      <c r="E106" s="217" t="s">
        <v>33</v>
      </c>
      <c r="F106" s="218">
        <v>38</v>
      </c>
      <c r="G106" s="218">
        <v>54</v>
      </c>
      <c r="H106" s="218">
        <v>44</v>
      </c>
      <c r="I106" s="218">
        <v>136</v>
      </c>
      <c r="J106" s="219" t="s">
        <v>4165</v>
      </c>
      <c r="K106" s="218" t="s">
        <v>3884</v>
      </c>
      <c r="L106" s="218" t="s">
        <v>3452</v>
      </c>
      <c r="M106" s="218" t="s">
        <v>4212</v>
      </c>
      <c r="N106" s="218" t="s">
        <v>1269</v>
      </c>
      <c r="O106" s="218" t="s">
        <v>3483</v>
      </c>
      <c r="P106" s="218" t="s">
        <v>4126</v>
      </c>
      <c r="Q106" s="218" t="s">
        <v>1269</v>
      </c>
      <c r="R106" s="218" t="s">
        <v>3486</v>
      </c>
      <c r="S106" s="218" t="s">
        <v>4134</v>
      </c>
      <c r="T106" s="218" t="s">
        <v>1269</v>
      </c>
      <c r="U106" s="218" t="s">
        <v>3475</v>
      </c>
      <c r="V106" s="218" t="s">
        <v>4212</v>
      </c>
      <c r="W106" s="218" t="s">
        <v>1269</v>
      </c>
      <c r="X106" s="218" t="s">
        <v>1119</v>
      </c>
      <c r="Y106" s="218" t="s">
        <v>1269</v>
      </c>
      <c r="Z106" s="261" t="str">
        <f>[1]総合!AG90</f>
        <v>全力を出して頑張ります。</v>
      </c>
      <c r="AA106" s="261"/>
      <c r="AB106" s="261"/>
      <c r="AC106" s="261"/>
      <c r="AD106" s="261"/>
      <c r="AE106" s="261"/>
      <c r="AF106" s="49" t="str">
        <f t="shared" si="4"/>
        <v>D027</v>
      </c>
      <c r="AI106" s="47">
        <v>100</v>
      </c>
      <c r="AJ106" s="47" t="str">
        <f t="shared" si="5"/>
        <v>D027</v>
      </c>
    </row>
    <row r="107" spans="1:36" ht="22.5" customHeight="1" x14ac:dyDescent="0.4">
      <c r="A107" s="200" t="str">
        <f t="shared" si="3"/>
        <v>D</v>
      </c>
      <c r="B107" s="214" t="s">
        <v>234</v>
      </c>
      <c r="C107" s="215" t="s">
        <v>1832</v>
      </c>
      <c r="D107" s="216" t="s">
        <v>4307</v>
      </c>
      <c r="E107" s="217" t="s">
        <v>33</v>
      </c>
      <c r="F107" s="218">
        <v>22</v>
      </c>
      <c r="G107" s="218">
        <v>36</v>
      </c>
      <c r="H107" s="218">
        <v>24</v>
      </c>
      <c r="I107" s="218">
        <v>82</v>
      </c>
      <c r="J107" s="219" t="s">
        <v>4241</v>
      </c>
      <c r="K107" s="218" t="s">
        <v>3908</v>
      </c>
      <c r="L107" s="218" t="s">
        <v>3503</v>
      </c>
      <c r="M107" s="218" t="s">
        <v>4308</v>
      </c>
      <c r="N107" s="218" t="s">
        <v>1269</v>
      </c>
      <c r="O107" s="218" t="s">
        <v>3483</v>
      </c>
      <c r="P107" s="218" t="s">
        <v>4126</v>
      </c>
      <c r="Q107" s="218" t="s">
        <v>1269</v>
      </c>
      <c r="R107" s="218" t="s">
        <v>3491</v>
      </c>
      <c r="S107" s="218" t="s">
        <v>4117</v>
      </c>
      <c r="T107" s="218" t="s">
        <v>1269</v>
      </c>
      <c r="U107" s="218" t="s">
        <v>3480</v>
      </c>
      <c r="V107" s="218" t="s">
        <v>4223</v>
      </c>
      <c r="W107" s="218" t="s">
        <v>1269</v>
      </c>
      <c r="X107" s="218" t="s">
        <v>1321</v>
      </c>
      <c r="Y107" s="218" t="s">
        <v>1269</v>
      </c>
      <c r="Z107" s="261" t="str">
        <f>[1]総合!AG91</f>
        <v>練習の成果を出せるように頑張ります。</v>
      </c>
      <c r="AA107" s="261"/>
      <c r="AB107" s="261"/>
      <c r="AC107" s="261"/>
      <c r="AD107" s="261"/>
      <c r="AE107" s="261"/>
      <c r="AF107" s="49" t="str">
        <f t="shared" si="4"/>
        <v>D028</v>
      </c>
      <c r="AI107" s="47">
        <v>101</v>
      </c>
      <c r="AJ107" s="47" t="str">
        <f t="shared" si="5"/>
        <v>D028</v>
      </c>
    </row>
    <row r="108" spans="1:36" ht="22.5" customHeight="1" x14ac:dyDescent="0.4">
      <c r="A108" s="200" t="str">
        <f t="shared" si="3"/>
        <v>D</v>
      </c>
      <c r="B108" s="214" t="s">
        <v>235</v>
      </c>
      <c r="C108" s="215" t="s">
        <v>1253</v>
      </c>
      <c r="D108" s="216" t="s">
        <v>4307</v>
      </c>
      <c r="E108" s="217" t="s">
        <v>33</v>
      </c>
      <c r="F108" s="218">
        <v>24</v>
      </c>
      <c r="G108" s="218">
        <v>40</v>
      </c>
      <c r="H108" s="218">
        <v>30</v>
      </c>
      <c r="I108" s="218">
        <v>94</v>
      </c>
      <c r="J108" s="219" t="s">
        <v>4149</v>
      </c>
      <c r="K108" s="218" t="s">
        <v>3901</v>
      </c>
      <c r="L108" s="218" t="s">
        <v>3480</v>
      </c>
      <c r="M108" s="218" t="s">
        <v>4309</v>
      </c>
      <c r="N108" s="218" t="s">
        <v>1269</v>
      </c>
      <c r="O108" s="218" t="s">
        <v>3483</v>
      </c>
      <c r="P108" s="218" t="s">
        <v>4126</v>
      </c>
      <c r="Q108" s="218" t="s">
        <v>1269</v>
      </c>
      <c r="R108" s="218" t="s">
        <v>1269</v>
      </c>
      <c r="S108" s="218" t="s">
        <v>1269</v>
      </c>
      <c r="T108" s="218" t="s">
        <v>1269</v>
      </c>
      <c r="U108" s="218" t="s">
        <v>3503</v>
      </c>
      <c r="V108" s="218" t="s">
        <v>4132</v>
      </c>
      <c r="W108" s="218" t="s">
        <v>1269</v>
      </c>
      <c r="X108" s="218" t="s">
        <v>1321</v>
      </c>
      <c r="Y108" s="218" t="s">
        <v>1269</v>
      </c>
      <c r="Z108" s="261" t="str">
        <f>[1]総合!AG92</f>
        <v>日ごろの成果を出し切りたい！</v>
      </c>
      <c r="AA108" s="261"/>
      <c r="AB108" s="261"/>
      <c r="AC108" s="261"/>
      <c r="AD108" s="261"/>
      <c r="AE108" s="261"/>
      <c r="AF108" s="49" t="str">
        <f t="shared" si="4"/>
        <v>D029</v>
      </c>
      <c r="AI108" s="47">
        <v>102</v>
      </c>
      <c r="AJ108" s="47" t="str">
        <f t="shared" si="5"/>
        <v>D029</v>
      </c>
    </row>
    <row r="109" spans="1:36" ht="22.5" customHeight="1" x14ac:dyDescent="0.4">
      <c r="A109" s="200" t="str">
        <f t="shared" si="3"/>
        <v>D</v>
      </c>
      <c r="B109" s="214" t="s">
        <v>236</v>
      </c>
      <c r="C109" s="215" t="s">
        <v>1248</v>
      </c>
      <c r="D109" s="216" t="s">
        <v>4307</v>
      </c>
      <c r="E109" s="217" t="s">
        <v>33</v>
      </c>
      <c r="F109" s="218">
        <v>34</v>
      </c>
      <c r="G109" s="218">
        <v>30</v>
      </c>
      <c r="H109" s="218">
        <v>26</v>
      </c>
      <c r="I109" s="218">
        <v>90</v>
      </c>
      <c r="J109" s="219" t="s">
        <v>4310</v>
      </c>
      <c r="K109" s="218" t="s">
        <v>3904</v>
      </c>
      <c r="L109" s="218" t="s">
        <v>3503</v>
      </c>
      <c r="M109" s="218" t="s">
        <v>4311</v>
      </c>
      <c r="N109" s="218" t="s">
        <v>1269</v>
      </c>
      <c r="O109" s="218" t="s">
        <v>3483</v>
      </c>
      <c r="P109" s="218" t="s">
        <v>4126</v>
      </c>
      <c r="Q109" s="218" t="s">
        <v>1269</v>
      </c>
      <c r="R109" s="218" t="s">
        <v>3500</v>
      </c>
      <c r="S109" s="218" t="s">
        <v>4123</v>
      </c>
      <c r="T109" s="218" t="s">
        <v>1269</v>
      </c>
      <c r="U109" s="218" t="s">
        <v>3503</v>
      </c>
      <c r="V109" s="218" t="s">
        <v>4132</v>
      </c>
      <c r="W109" s="218" t="s">
        <v>1269</v>
      </c>
      <c r="X109" s="218" t="s">
        <v>1321</v>
      </c>
      <c r="Y109" s="218" t="s">
        <v>1269</v>
      </c>
      <c r="Z109" s="261" t="str">
        <f>[1]総合!AG93</f>
        <v>自分を信じ、仲間を信じ頑張ります!!</v>
      </c>
      <c r="AA109" s="261"/>
      <c r="AB109" s="261"/>
      <c r="AC109" s="261"/>
      <c r="AD109" s="261"/>
      <c r="AE109" s="261"/>
      <c r="AF109" s="49" t="str">
        <f t="shared" si="4"/>
        <v>D030</v>
      </c>
      <c r="AI109" s="47">
        <v>103</v>
      </c>
      <c r="AJ109" s="47" t="str">
        <f t="shared" si="5"/>
        <v>D030</v>
      </c>
    </row>
    <row r="110" spans="1:36" ht="22.5" customHeight="1" x14ac:dyDescent="0.4">
      <c r="A110" s="200" t="str">
        <f t="shared" si="3"/>
        <v>E</v>
      </c>
      <c r="B110" s="214" t="s">
        <v>257</v>
      </c>
      <c r="C110" s="215" t="s">
        <v>1519</v>
      </c>
      <c r="D110" s="216" t="s">
        <v>4312</v>
      </c>
      <c r="E110" s="217" t="s">
        <v>33</v>
      </c>
      <c r="F110" s="218">
        <v>32</v>
      </c>
      <c r="G110" s="218">
        <v>42</v>
      </c>
      <c r="H110" s="218">
        <v>42</v>
      </c>
      <c r="I110" s="218">
        <v>116</v>
      </c>
      <c r="J110" s="219" t="s">
        <v>4169</v>
      </c>
      <c r="K110" s="218" t="s">
        <v>3787</v>
      </c>
      <c r="L110" s="218" t="s">
        <v>3483</v>
      </c>
      <c r="M110" s="218" t="s">
        <v>4313</v>
      </c>
      <c r="N110" s="218" t="s">
        <v>1269</v>
      </c>
      <c r="O110" s="218" t="s">
        <v>3480</v>
      </c>
      <c r="P110" s="218" t="s">
        <v>4122</v>
      </c>
      <c r="Q110" s="218" t="s">
        <v>1269</v>
      </c>
      <c r="R110" s="218" t="s">
        <v>3487</v>
      </c>
      <c r="S110" s="218" t="s">
        <v>4214</v>
      </c>
      <c r="T110" s="218" t="s">
        <v>1269</v>
      </c>
      <c r="U110" s="218" t="s">
        <v>1269</v>
      </c>
      <c r="V110" s="218" t="s">
        <v>1269</v>
      </c>
      <c r="W110" s="218" t="s">
        <v>1269</v>
      </c>
      <c r="X110" s="218" t="s">
        <v>1321</v>
      </c>
      <c r="Y110" s="218" t="s">
        <v>1269</v>
      </c>
      <c r="Z110" s="261" t="str">
        <f>[1]総合!AG94</f>
        <v>開催ありがとうございます。練習不足が身に染みますが頑張ります。</v>
      </c>
      <c r="AA110" s="261"/>
      <c r="AB110" s="261"/>
      <c r="AC110" s="261"/>
      <c r="AD110" s="261"/>
      <c r="AE110" s="261"/>
      <c r="AF110" s="49" t="str">
        <f t="shared" si="4"/>
        <v>E017</v>
      </c>
      <c r="AI110" s="47">
        <v>104</v>
      </c>
      <c r="AJ110" s="47" t="str">
        <f t="shared" si="5"/>
        <v>E017</v>
      </c>
    </row>
    <row r="111" spans="1:36" ht="22.5" customHeight="1" x14ac:dyDescent="0.4">
      <c r="A111" s="200" t="str">
        <f t="shared" si="3"/>
        <v>D</v>
      </c>
      <c r="B111" s="214" t="s">
        <v>237</v>
      </c>
      <c r="C111" s="215" t="s">
        <v>1110</v>
      </c>
      <c r="D111" s="216" t="s">
        <v>4314</v>
      </c>
      <c r="E111" s="217" t="s">
        <v>1085</v>
      </c>
      <c r="F111" s="218">
        <v>90</v>
      </c>
      <c r="G111" s="218">
        <v>100</v>
      </c>
      <c r="H111" s="218">
        <v>88</v>
      </c>
      <c r="I111" s="218">
        <v>278</v>
      </c>
      <c r="J111" s="219" t="s">
        <v>4315</v>
      </c>
      <c r="K111" s="218" t="s">
        <v>3484</v>
      </c>
      <c r="L111" s="218" t="s">
        <v>3447</v>
      </c>
      <c r="M111" s="218" t="s">
        <v>3615</v>
      </c>
      <c r="N111" s="218" t="s">
        <v>3456</v>
      </c>
      <c r="O111" s="218" t="s">
        <v>3452</v>
      </c>
      <c r="P111" s="218" t="s">
        <v>3824</v>
      </c>
      <c r="Q111" s="218" t="s">
        <v>3513</v>
      </c>
      <c r="R111" s="218" t="s">
        <v>3496</v>
      </c>
      <c r="S111" s="218" t="s">
        <v>4228</v>
      </c>
      <c r="T111" s="218" t="s">
        <v>1269</v>
      </c>
      <c r="U111" s="218" t="s">
        <v>3540</v>
      </c>
      <c r="V111" s="218" t="s">
        <v>4227</v>
      </c>
      <c r="W111" s="218" t="s">
        <v>1269</v>
      </c>
      <c r="X111" s="218" t="s">
        <v>1321</v>
      </c>
      <c r="Y111" s="218" t="s">
        <v>1269</v>
      </c>
      <c r="Z111" s="261" t="str">
        <f>[1]総合!AG95</f>
        <v>280点取れるようにがんばります！</v>
      </c>
      <c r="AA111" s="261"/>
      <c r="AB111" s="261"/>
      <c r="AC111" s="261"/>
      <c r="AD111" s="261"/>
      <c r="AE111" s="261"/>
      <c r="AF111" s="49" t="str">
        <f t="shared" si="4"/>
        <v>D031</v>
      </c>
      <c r="AI111" s="47">
        <v>105</v>
      </c>
      <c r="AJ111" s="47" t="str">
        <f t="shared" si="5"/>
        <v>D031</v>
      </c>
    </row>
    <row r="112" spans="1:36" ht="22.5" customHeight="1" x14ac:dyDescent="0.4">
      <c r="A112" s="200" t="str">
        <f t="shared" si="3"/>
        <v>E</v>
      </c>
      <c r="B112" s="214" t="s">
        <v>259</v>
      </c>
      <c r="C112" s="215" t="s">
        <v>49</v>
      </c>
      <c r="D112" s="216" t="s">
        <v>4316</v>
      </c>
      <c r="E112" s="217" t="s">
        <v>48</v>
      </c>
      <c r="F112" s="218">
        <v>36</v>
      </c>
      <c r="G112" s="218">
        <v>46</v>
      </c>
      <c r="H112" s="218">
        <v>50</v>
      </c>
      <c r="I112" s="218">
        <v>132</v>
      </c>
      <c r="J112" s="219" t="s">
        <v>4174</v>
      </c>
      <c r="K112" s="218" t="s">
        <v>3783</v>
      </c>
      <c r="L112" s="218" t="s">
        <v>3452</v>
      </c>
      <c r="M112" s="218" t="s">
        <v>4317</v>
      </c>
      <c r="N112" s="218" t="s">
        <v>1269</v>
      </c>
      <c r="O112" s="218" t="s">
        <v>3463</v>
      </c>
      <c r="P112" s="218" t="s">
        <v>4058</v>
      </c>
      <c r="Q112" s="218" t="s">
        <v>1269</v>
      </c>
      <c r="R112" s="218" t="s">
        <v>3523</v>
      </c>
      <c r="S112" s="218" t="s">
        <v>3763</v>
      </c>
      <c r="T112" s="218" t="s">
        <v>3504</v>
      </c>
      <c r="U112" s="218" t="s">
        <v>3463</v>
      </c>
      <c r="V112" s="218" t="s">
        <v>4215</v>
      </c>
      <c r="W112" s="218" t="s">
        <v>1269</v>
      </c>
      <c r="X112" s="218" t="s">
        <v>1321</v>
      </c>
      <c r="Y112" s="218" t="s">
        <v>1269</v>
      </c>
      <c r="Z112" s="261" t="str">
        <f>[1]総合!AG96</f>
        <v>今回で干支一巡。大台に乗ってしまった。</v>
      </c>
      <c r="AA112" s="261"/>
      <c r="AB112" s="261"/>
      <c r="AC112" s="261"/>
      <c r="AD112" s="261"/>
      <c r="AE112" s="261"/>
      <c r="AF112" s="49" t="str">
        <f t="shared" si="4"/>
        <v>E019</v>
      </c>
      <c r="AI112" s="47">
        <v>106</v>
      </c>
      <c r="AJ112" s="47" t="str">
        <f t="shared" si="5"/>
        <v>E019</v>
      </c>
    </row>
    <row r="113" spans="1:36" ht="22.5" customHeight="1" x14ac:dyDescent="0.4">
      <c r="A113" s="200" t="str">
        <f t="shared" si="3"/>
        <v>C</v>
      </c>
      <c r="B113" s="214" t="s">
        <v>153</v>
      </c>
      <c r="C113" s="215" t="s">
        <v>1864</v>
      </c>
      <c r="D113" s="216" t="s">
        <v>4318</v>
      </c>
      <c r="E113" s="217" t="s">
        <v>1084</v>
      </c>
      <c r="F113" s="218">
        <v>40</v>
      </c>
      <c r="G113" s="218">
        <v>38</v>
      </c>
      <c r="H113" s="218">
        <v>26</v>
      </c>
      <c r="I113" s="218">
        <v>104</v>
      </c>
      <c r="J113" s="219" t="s">
        <v>4136</v>
      </c>
      <c r="K113" s="218" t="s">
        <v>3835</v>
      </c>
      <c r="L113" s="218" t="s">
        <v>3483</v>
      </c>
      <c r="M113" s="218" t="s">
        <v>4319</v>
      </c>
      <c r="N113" s="218" t="s">
        <v>1269</v>
      </c>
      <c r="O113" s="218" t="s">
        <v>3480</v>
      </c>
      <c r="P113" s="218" t="s">
        <v>4122</v>
      </c>
      <c r="Q113" s="218" t="s">
        <v>1269</v>
      </c>
      <c r="R113" s="218" t="s">
        <v>3491</v>
      </c>
      <c r="S113" s="218" t="s">
        <v>4117</v>
      </c>
      <c r="T113" s="218" t="s">
        <v>1269</v>
      </c>
      <c r="U113" s="218" t="s">
        <v>3469</v>
      </c>
      <c r="V113" s="218" t="s">
        <v>4122</v>
      </c>
      <c r="W113" s="218" t="s">
        <v>1269</v>
      </c>
      <c r="X113" s="218" t="s">
        <v>1119</v>
      </c>
      <c r="Y113" s="218" t="s">
        <v>1269</v>
      </c>
      <c r="Z113" s="261" t="str">
        <f>[1]総合!AG97</f>
        <v>良い結果が残せるようにがんばりたいです。</v>
      </c>
      <c r="AA113" s="261"/>
      <c r="AB113" s="261"/>
      <c r="AC113" s="261"/>
      <c r="AD113" s="261"/>
      <c r="AE113" s="261"/>
      <c r="AF113" s="49" t="str">
        <f t="shared" si="4"/>
        <v>C026</v>
      </c>
      <c r="AI113" s="47">
        <v>107</v>
      </c>
      <c r="AJ113" s="47" t="str">
        <f t="shared" si="5"/>
        <v>C026</v>
      </c>
    </row>
    <row r="114" spans="1:36" ht="22.5" customHeight="1" x14ac:dyDescent="0.4">
      <c r="A114" s="200" t="str">
        <f t="shared" si="3"/>
        <v>C</v>
      </c>
      <c r="B114" s="214" t="s">
        <v>154</v>
      </c>
      <c r="C114" s="215" t="s">
        <v>1203</v>
      </c>
      <c r="D114" s="216" t="s">
        <v>4318</v>
      </c>
      <c r="E114" s="217" t="s">
        <v>1084</v>
      </c>
      <c r="F114" s="218">
        <v>40</v>
      </c>
      <c r="G114" s="218">
        <v>26</v>
      </c>
      <c r="H114" s="218">
        <v>36</v>
      </c>
      <c r="I114" s="218">
        <v>102</v>
      </c>
      <c r="J114" s="219" t="s">
        <v>4301</v>
      </c>
      <c r="K114" s="218" t="s">
        <v>3837</v>
      </c>
      <c r="L114" s="218" t="s">
        <v>3483</v>
      </c>
      <c r="M114" s="218" t="s">
        <v>4320</v>
      </c>
      <c r="N114" s="218" t="s">
        <v>1269</v>
      </c>
      <c r="O114" s="218" t="s">
        <v>3480</v>
      </c>
      <c r="P114" s="218" t="s">
        <v>4122</v>
      </c>
      <c r="Q114" s="218" t="s">
        <v>1269</v>
      </c>
      <c r="R114" s="218" t="s">
        <v>3500</v>
      </c>
      <c r="S114" s="218" t="s">
        <v>4123</v>
      </c>
      <c r="T114" s="218" t="s">
        <v>1269</v>
      </c>
      <c r="U114" s="218" t="s">
        <v>3480</v>
      </c>
      <c r="V114" s="218" t="s">
        <v>4223</v>
      </c>
      <c r="W114" s="218" t="s">
        <v>1269</v>
      </c>
      <c r="X114" s="218" t="s">
        <v>1119</v>
      </c>
      <c r="Y114" s="218" t="s">
        <v>1269</v>
      </c>
      <c r="Z114" s="261" t="str">
        <f>[1]総合!AG98</f>
        <v>ベストを尽くして頑張りたいと思います。</v>
      </c>
      <c r="AA114" s="261"/>
      <c r="AB114" s="261"/>
      <c r="AC114" s="261"/>
      <c r="AD114" s="261"/>
      <c r="AE114" s="261"/>
      <c r="AF114" s="49" t="str">
        <f t="shared" si="4"/>
        <v>C027</v>
      </c>
      <c r="AI114" s="47">
        <v>108</v>
      </c>
      <c r="AJ114" s="47" t="str">
        <f t="shared" si="5"/>
        <v>C027</v>
      </c>
    </row>
    <row r="115" spans="1:36" ht="22.5" customHeight="1" x14ac:dyDescent="0.4">
      <c r="A115" s="200" t="str">
        <f t="shared" si="3"/>
        <v>C</v>
      </c>
      <c r="B115" s="214" t="s">
        <v>197</v>
      </c>
      <c r="C115" s="215" t="s">
        <v>1867</v>
      </c>
      <c r="D115" s="216" t="s">
        <v>4318</v>
      </c>
      <c r="E115" s="217" t="s">
        <v>1084</v>
      </c>
      <c r="F115" s="218">
        <v>30</v>
      </c>
      <c r="G115" s="218">
        <v>30</v>
      </c>
      <c r="H115" s="218">
        <v>28</v>
      </c>
      <c r="I115" s="218">
        <v>88</v>
      </c>
      <c r="J115" s="219" t="s">
        <v>4321</v>
      </c>
      <c r="K115" s="218" t="s">
        <v>3846</v>
      </c>
      <c r="L115" s="218" t="s">
        <v>3503</v>
      </c>
      <c r="M115" s="218" t="s">
        <v>4322</v>
      </c>
      <c r="N115" s="218" t="s">
        <v>1269</v>
      </c>
      <c r="O115" s="218" t="s">
        <v>3483</v>
      </c>
      <c r="P115" s="218" t="s">
        <v>4126</v>
      </c>
      <c r="Q115" s="218" t="s">
        <v>1269</v>
      </c>
      <c r="R115" s="218" t="s">
        <v>3496</v>
      </c>
      <c r="S115" s="218" t="s">
        <v>4228</v>
      </c>
      <c r="T115" s="218" t="s">
        <v>1269</v>
      </c>
      <c r="U115" s="218" t="s">
        <v>3480</v>
      </c>
      <c r="V115" s="218" t="s">
        <v>4223</v>
      </c>
      <c r="W115" s="218" t="s">
        <v>1269</v>
      </c>
      <c r="X115" s="218" t="s">
        <v>1119</v>
      </c>
      <c r="Y115" s="218" t="s">
        <v>1269</v>
      </c>
      <c r="Z115" s="261" t="str">
        <f>[1]総合!AG99</f>
        <v>チョコレートケーキをいっぱい食べたいです。</v>
      </c>
      <c r="AA115" s="261"/>
      <c r="AB115" s="261"/>
      <c r="AC115" s="261"/>
      <c r="AD115" s="261"/>
      <c r="AE115" s="261"/>
      <c r="AF115" s="49" t="str">
        <f t="shared" si="4"/>
        <v>C028</v>
      </c>
      <c r="AI115" s="47">
        <v>109</v>
      </c>
      <c r="AJ115" s="47" t="str">
        <f t="shared" si="5"/>
        <v>C028</v>
      </c>
    </row>
    <row r="116" spans="1:36" ht="22.5" customHeight="1" x14ac:dyDescent="0.4">
      <c r="A116" s="200" t="str">
        <f t="shared" si="3"/>
        <v>E</v>
      </c>
      <c r="B116" s="214" t="s">
        <v>258</v>
      </c>
      <c r="C116" s="215" t="s">
        <v>1869</v>
      </c>
      <c r="D116" s="216" t="s">
        <v>4323</v>
      </c>
      <c r="E116" s="217" t="s">
        <v>1084</v>
      </c>
      <c r="F116" s="218">
        <v>44</v>
      </c>
      <c r="G116" s="218">
        <v>56</v>
      </c>
      <c r="H116" s="218">
        <v>42</v>
      </c>
      <c r="I116" s="218">
        <v>142</v>
      </c>
      <c r="J116" s="219" t="s">
        <v>4324</v>
      </c>
      <c r="K116" s="218" t="s">
        <v>3943</v>
      </c>
      <c r="L116" s="218" t="s">
        <v>3439</v>
      </c>
      <c r="M116" s="218" t="s">
        <v>4325</v>
      </c>
      <c r="N116" s="218" t="s">
        <v>1269</v>
      </c>
      <c r="O116" s="218" t="s">
        <v>3463</v>
      </c>
      <c r="P116" s="218" t="s">
        <v>4058</v>
      </c>
      <c r="Q116" s="218" t="s">
        <v>1269</v>
      </c>
      <c r="R116" s="218" t="s">
        <v>3459</v>
      </c>
      <c r="S116" s="218" t="s">
        <v>4189</v>
      </c>
      <c r="T116" s="218" t="s">
        <v>1269</v>
      </c>
      <c r="U116" s="218" t="s">
        <v>3450</v>
      </c>
      <c r="V116" s="218" t="s">
        <v>3847</v>
      </c>
      <c r="W116" s="218" t="s">
        <v>1269</v>
      </c>
      <c r="X116" s="218" t="s">
        <v>1321</v>
      </c>
      <c r="Y116" s="218" t="s">
        <v>1269</v>
      </c>
      <c r="Z116" s="261" t="str">
        <f>[1]総合!AG100</f>
        <v>転ばないように気を付けます</v>
      </c>
      <c r="AA116" s="261"/>
      <c r="AB116" s="261"/>
      <c r="AC116" s="261"/>
      <c r="AD116" s="261"/>
      <c r="AE116" s="261"/>
      <c r="AF116" s="49" t="str">
        <f t="shared" si="4"/>
        <v>E018</v>
      </c>
      <c r="AI116" s="47">
        <v>110</v>
      </c>
      <c r="AJ116" s="47" t="str">
        <f t="shared" si="5"/>
        <v>E018</v>
      </c>
    </row>
    <row r="117" spans="1:36" ht="22.5" customHeight="1" x14ac:dyDescent="0.4">
      <c r="A117" s="200" t="str">
        <f t="shared" si="3"/>
        <v>A</v>
      </c>
      <c r="B117" s="214" t="s">
        <v>133</v>
      </c>
      <c r="C117" s="215" t="s">
        <v>1197</v>
      </c>
      <c r="D117" s="216" t="s">
        <v>4326</v>
      </c>
      <c r="E117" s="217" t="s">
        <v>1086</v>
      </c>
      <c r="F117" s="218">
        <v>40</v>
      </c>
      <c r="G117" s="218">
        <v>48</v>
      </c>
      <c r="H117" s="218">
        <v>40</v>
      </c>
      <c r="I117" s="218">
        <v>128</v>
      </c>
      <c r="J117" s="219" t="s">
        <v>4305</v>
      </c>
      <c r="K117" s="218" t="s">
        <v>3495</v>
      </c>
      <c r="L117" s="218" t="s">
        <v>3450</v>
      </c>
      <c r="M117" s="218" t="s">
        <v>4327</v>
      </c>
      <c r="N117" s="218" t="s">
        <v>3448</v>
      </c>
      <c r="O117" s="218" t="s">
        <v>3483</v>
      </c>
      <c r="P117" s="218" t="s">
        <v>4126</v>
      </c>
      <c r="Q117" s="218" t="s">
        <v>3513</v>
      </c>
      <c r="R117" s="218" t="s">
        <v>3452</v>
      </c>
      <c r="S117" s="218" t="s">
        <v>3859</v>
      </c>
      <c r="T117" s="218" t="s">
        <v>3470</v>
      </c>
      <c r="U117" s="218" t="s">
        <v>3483</v>
      </c>
      <c r="V117" s="218" t="s">
        <v>4135</v>
      </c>
      <c r="W117" s="218" t="s">
        <v>3481</v>
      </c>
      <c r="X117" s="218" t="s">
        <v>3481</v>
      </c>
      <c r="Y117" s="218" t="s">
        <v>1269</v>
      </c>
      <c r="Z117" s="261" t="str">
        <f>[1]総合!AG101</f>
        <v>フラッシュ暗算と英語読み上げ算で一位を取る！</v>
      </c>
      <c r="AA117" s="261"/>
      <c r="AB117" s="261"/>
      <c r="AC117" s="261"/>
      <c r="AD117" s="261"/>
      <c r="AE117" s="261"/>
      <c r="AF117" s="49" t="str">
        <f t="shared" si="4"/>
        <v>A008</v>
      </c>
      <c r="AI117" s="47">
        <v>111</v>
      </c>
      <c r="AJ117" s="47" t="str">
        <f t="shared" si="5"/>
        <v>A008</v>
      </c>
    </row>
    <row r="118" spans="1:36" ht="22.5" customHeight="1" x14ac:dyDescent="0.4">
      <c r="A118" s="200" t="str">
        <f t="shared" si="3"/>
        <v>A</v>
      </c>
      <c r="B118" s="214" t="s">
        <v>155</v>
      </c>
      <c r="C118" s="215" t="s">
        <v>1182</v>
      </c>
      <c r="D118" s="216" t="s">
        <v>4326</v>
      </c>
      <c r="E118" s="217" t="s">
        <v>1086</v>
      </c>
      <c r="F118" s="218">
        <v>30</v>
      </c>
      <c r="G118" s="218">
        <v>36</v>
      </c>
      <c r="H118" s="218">
        <v>28</v>
      </c>
      <c r="I118" s="218">
        <v>94</v>
      </c>
      <c r="J118" s="219" t="s">
        <v>4149</v>
      </c>
      <c r="K118" s="218" t="s">
        <v>3750</v>
      </c>
      <c r="L118" s="218" t="s">
        <v>3503</v>
      </c>
      <c r="M118" s="218" t="s">
        <v>4328</v>
      </c>
      <c r="N118" s="218" t="s">
        <v>1269</v>
      </c>
      <c r="O118" s="218" t="s">
        <v>3483</v>
      </c>
      <c r="P118" s="218" t="s">
        <v>4126</v>
      </c>
      <c r="Q118" s="218" t="s">
        <v>3513</v>
      </c>
      <c r="R118" s="218" t="s">
        <v>3480</v>
      </c>
      <c r="S118" s="218" t="s">
        <v>4024</v>
      </c>
      <c r="T118" s="218" t="s">
        <v>3481</v>
      </c>
      <c r="U118" s="218" t="s">
        <v>1269</v>
      </c>
      <c r="V118" s="218" t="s">
        <v>1269</v>
      </c>
      <c r="W118" s="218" t="s">
        <v>1269</v>
      </c>
      <c r="X118" s="218" t="s">
        <v>3481</v>
      </c>
      <c r="Y118" s="218" t="s">
        <v>1269</v>
      </c>
      <c r="Z118" s="261" t="str">
        <f>[1]総合!AG102</f>
        <v>団体で10位以内にはいるぞ！</v>
      </c>
      <c r="AA118" s="261"/>
      <c r="AB118" s="261"/>
      <c r="AC118" s="261"/>
      <c r="AD118" s="261"/>
      <c r="AE118" s="261"/>
      <c r="AF118" s="49" t="str">
        <f t="shared" si="4"/>
        <v>A009</v>
      </c>
      <c r="AI118" s="47">
        <v>112</v>
      </c>
      <c r="AJ118" s="47" t="str">
        <f t="shared" si="5"/>
        <v>A009</v>
      </c>
    </row>
    <row r="119" spans="1:36" ht="22.5" customHeight="1" x14ac:dyDescent="0.4">
      <c r="A119" s="200" t="str">
        <f t="shared" si="3"/>
        <v>A</v>
      </c>
      <c r="B119" s="214" t="s">
        <v>159</v>
      </c>
      <c r="C119" s="215" t="s">
        <v>1873</v>
      </c>
      <c r="D119" s="216" t="s">
        <v>4326</v>
      </c>
      <c r="E119" s="217" t="s">
        <v>1086</v>
      </c>
      <c r="F119" s="218">
        <v>10</v>
      </c>
      <c r="G119" s="218">
        <v>12</v>
      </c>
      <c r="H119" s="218">
        <v>16</v>
      </c>
      <c r="I119" s="218">
        <v>38</v>
      </c>
      <c r="J119" s="219" t="s">
        <v>4329</v>
      </c>
      <c r="K119" s="218" t="s">
        <v>3877</v>
      </c>
      <c r="L119" s="218" t="s">
        <v>3503</v>
      </c>
      <c r="M119" s="218" t="s">
        <v>4330</v>
      </c>
      <c r="N119" s="218" t="s">
        <v>1269</v>
      </c>
      <c r="O119" s="218" t="s">
        <v>1269</v>
      </c>
      <c r="P119" s="218" t="s">
        <v>1269</v>
      </c>
      <c r="Q119" s="218" t="s">
        <v>1269</v>
      </c>
      <c r="R119" s="218" t="s">
        <v>3503</v>
      </c>
      <c r="S119" s="218" t="s">
        <v>4127</v>
      </c>
      <c r="T119" s="218" t="s">
        <v>1269</v>
      </c>
      <c r="U119" s="218" t="s">
        <v>1269</v>
      </c>
      <c r="V119" s="218" t="s">
        <v>1269</v>
      </c>
      <c r="W119" s="218" t="s">
        <v>1269</v>
      </c>
      <c r="X119" s="218" t="s">
        <v>3481</v>
      </c>
      <c r="Y119" s="218" t="s">
        <v>1269</v>
      </c>
      <c r="Z119" s="261" t="str">
        <f>[1]総合!AG103</f>
        <v>はじめてなので、緊張するけどがんばってチャレンジします！</v>
      </c>
      <c r="AA119" s="261"/>
      <c r="AB119" s="261"/>
      <c r="AC119" s="261"/>
      <c r="AD119" s="261"/>
      <c r="AE119" s="261"/>
      <c r="AF119" s="49" t="str">
        <f t="shared" si="4"/>
        <v>A010</v>
      </c>
      <c r="AI119" s="47">
        <v>113</v>
      </c>
      <c r="AJ119" s="47" t="str">
        <f t="shared" si="5"/>
        <v>A010</v>
      </c>
    </row>
    <row r="120" spans="1:36" ht="22.5" customHeight="1" x14ac:dyDescent="0.4">
      <c r="A120" s="200" t="str">
        <f t="shared" si="3"/>
        <v>B</v>
      </c>
      <c r="B120" s="214" t="s">
        <v>139</v>
      </c>
      <c r="C120" s="215" t="s">
        <v>1386</v>
      </c>
      <c r="D120" s="216" t="s">
        <v>4331</v>
      </c>
      <c r="E120" s="217" t="s">
        <v>1086</v>
      </c>
      <c r="F120" s="218">
        <v>32</v>
      </c>
      <c r="G120" s="218">
        <v>40</v>
      </c>
      <c r="H120" s="218">
        <v>38</v>
      </c>
      <c r="I120" s="218">
        <v>110</v>
      </c>
      <c r="J120" s="219" t="s">
        <v>4196</v>
      </c>
      <c r="K120" s="218" t="s">
        <v>3770</v>
      </c>
      <c r="L120" s="218" t="s">
        <v>3491</v>
      </c>
      <c r="M120" s="218" t="s">
        <v>4332</v>
      </c>
      <c r="N120" s="218" t="s">
        <v>1269</v>
      </c>
      <c r="O120" s="218" t="s">
        <v>3480</v>
      </c>
      <c r="P120" s="218" t="s">
        <v>4122</v>
      </c>
      <c r="Q120" s="218" t="s">
        <v>1269</v>
      </c>
      <c r="R120" s="218" t="s">
        <v>3450</v>
      </c>
      <c r="S120" s="218" t="s">
        <v>3890</v>
      </c>
      <c r="T120" s="218" t="s">
        <v>3546</v>
      </c>
      <c r="U120" s="218" t="s">
        <v>3483</v>
      </c>
      <c r="V120" s="218" t="s">
        <v>4135</v>
      </c>
      <c r="W120" s="218" t="s">
        <v>1269</v>
      </c>
      <c r="X120" s="218" t="s">
        <v>1321</v>
      </c>
      <c r="Y120" s="218" t="s">
        <v>1269</v>
      </c>
      <c r="Z120" s="261" t="str">
        <f>[1]総合!AG104</f>
        <v>頑張ります！</v>
      </c>
      <c r="AA120" s="261"/>
      <c r="AB120" s="261"/>
      <c r="AC120" s="261"/>
      <c r="AD120" s="261"/>
      <c r="AE120" s="261"/>
      <c r="AF120" s="49" t="str">
        <f t="shared" si="4"/>
        <v>B016</v>
      </c>
      <c r="AI120" s="47">
        <v>114</v>
      </c>
      <c r="AJ120" s="47" t="str">
        <f t="shared" si="5"/>
        <v>B016</v>
      </c>
    </row>
    <row r="121" spans="1:36" ht="22.5" customHeight="1" x14ac:dyDescent="0.4">
      <c r="A121" s="200" t="str">
        <f t="shared" si="3"/>
        <v>B</v>
      </c>
      <c r="B121" s="214" t="s">
        <v>142</v>
      </c>
      <c r="C121" s="215" t="s">
        <v>1876</v>
      </c>
      <c r="D121" s="216" t="s">
        <v>4333</v>
      </c>
      <c r="E121" s="217" t="s">
        <v>1086</v>
      </c>
      <c r="F121" s="218">
        <v>12</v>
      </c>
      <c r="G121" s="218">
        <v>28</v>
      </c>
      <c r="H121" s="218">
        <v>32</v>
      </c>
      <c r="I121" s="218">
        <v>72</v>
      </c>
      <c r="J121" s="219" t="s">
        <v>4268</v>
      </c>
      <c r="K121" s="218" t="s">
        <v>3787</v>
      </c>
      <c r="L121" s="218" t="s">
        <v>3503</v>
      </c>
      <c r="M121" s="218" t="s">
        <v>4334</v>
      </c>
      <c r="N121" s="218" t="s">
        <v>1269</v>
      </c>
      <c r="O121" s="218" t="s">
        <v>3480</v>
      </c>
      <c r="P121" s="218" t="s">
        <v>4122</v>
      </c>
      <c r="Q121" s="218" t="s">
        <v>1269</v>
      </c>
      <c r="R121" s="218" t="s">
        <v>3483</v>
      </c>
      <c r="S121" s="218" t="s">
        <v>4131</v>
      </c>
      <c r="T121" s="218" t="s">
        <v>1269</v>
      </c>
      <c r="U121" s="218" t="s">
        <v>3483</v>
      </c>
      <c r="V121" s="218" t="s">
        <v>4135</v>
      </c>
      <c r="W121" s="218" t="s">
        <v>1269</v>
      </c>
      <c r="X121" s="218" t="s">
        <v>1321</v>
      </c>
      <c r="Y121" s="218" t="s">
        <v>1269</v>
      </c>
      <c r="Z121" s="261" t="str">
        <f>[1]総合!AG105</f>
        <v>本番で自己ベスト！練習頑張るぞーさん！</v>
      </c>
      <c r="AA121" s="261"/>
      <c r="AB121" s="261"/>
      <c r="AC121" s="261"/>
      <c r="AD121" s="261"/>
      <c r="AE121" s="261"/>
      <c r="AF121" s="49" t="str">
        <f t="shared" si="4"/>
        <v>B017</v>
      </c>
      <c r="AI121" s="47">
        <v>115</v>
      </c>
      <c r="AJ121" s="47" t="str">
        <f t="shared" si="5"/>
        <v>B017</v>
      </c>
    </row>
    <row r="122" spans="1:36" ht="22.5" customHeight="1" x14ac:dyDescent="0.4">
      <c r="A122" s="200" t="str">
        <f t="shared" si="3"/>
        <v>C</v>
      </c>
      <c r="B122" s="214" t="s">
        <v>209</v>
      </c>
      <c r="C122" s="215" t="s">
        <v>97</v>
      </c>
      <c r="D122" s="216" t="s">
        <v>4335</v>
      </c>
      <c r="E122" s="217" t="s">
        <v>1086</v>
      </c>
      <c r="F122" s="218">
        <v>38</v>
      </c>
      <c r="G122" s="218">
        <v>64</v>
      </c>
      <c r="H122" s="218">
        <v>50</v>
      </c>
      <c r="I122" s="218">
        <v>152</v>
      </c>
      <c r="J122" s="219" t="s">
        <v>4336</v>
      </c>
      <c r="K122" s="218" t="s">
        <v>3813</v>
      </c>
      <c r="L122" s="218" t="s">
        <v>3452</v>
      </c>
      <c r="M122" s="218" t="s">
        <v>4214</v>
      </c>
      <c r="N122" s="218" t="s">
        <v>1269</v>
      </c>
      <c r="O122" s="218" t="s">
        <v>3483</v>
      </c>
      <c r="P122" s="218" t="s">
        <v>4126</v>
      </c>
      <c r="Q122" s="218" t="s">
        <v>1269</v>
      </c>
      <c r="R122" s="218" t="s">
        <v>3459</v>
      </c>
      <c r="S122" s="218" t="s">
        <v>4189</v>
      </c>
      <c r="T122" s="218" t="s">
        <v>3615</v>
      </c>
      <c r="U122" s="218" t="s">
        <v>3458</v>
      </c>
      <c r="V122" s="218" t="s">
        <v>4066</v>
      </c>
      <c r="W122" s="218" t="s">
        <v>1269</v>
      </c>
      <c r="X122" s="218" t="s">
        <v>1321</v>
      </c>
      <c r="Y122" s="218" t="s">
        <v>1269</v>
      </c>
      <c r="Z122" s="261" t="str">
        <f>[1]総合!AG106</f>
        <v>目標達成目指す！</v>
      </c>
      <c r="AA122" s="261"/>
      <c r="AB122" s="261"/>
      <c r="AC122" s="261"/>
      <c r="AD122" s="261"/>
      <c r="AE122" s="261"/>
      <c r="AF122" s="49" t="str">
        <f t="shared" si="4"/>
        <v>C034</v>
      </c>
      <c r="AI122" s="47">
        <v>116</v>
      </c>
      <c r="AJ122" s="47" t="str">
        <f t="shared" si="5"/>
        <v>C034</v>
      </c>
    </row>
    <row r="123" spans="1:36" ht="22.5" customHeight="1" x14ac:dyDescent="0.4">
      <c r="A123" s="200" t="str">
        <f t="shared" si="3"/>
        <v>C</v>
      </c>
      <c r="B123" s="214" t="s">
        <v>210</v>
      </c>
      <c r="C123" s="215" t="s">
        <v>1231</v>
      </c>
      <c r="D123" s="216" t="s">
        <v>4337</v>
      </c>
      <c r="E123" s="217" t="s">
        <v>1086</v>
      </c>
      <c r="F123" s="218">
        <v>36</v>
      </c>
      <c r="G123" s="218">
        <v>58</v>
      </c>
      <c r="H123" s="218">
        <v>44</v>
      </c>
      <c r="I123" s="218">
        <v>138</v>
      </c>
      <c r="J123" s="219" t="s">
        <v>4338</v>
      </c>
      <c r="K123" s="218" t="s">
        <v>3821</v>
      </c>
      <c r="L123" s="218" t="s">
        <v>3483</v>
      </c>
      <c r="M123" s="218" t="s">
        <v>4339</v>
      </c>
      <c r="N123" s="218" t="s">
        <v>1269</v>
      </c>
      <c r="O123" s="218" t="s">
        <v>3463</v>
      </c>
      <c r="P123" s="218" t="s">
        <v>4058</v>
      </c>
      <c r="Q123" s="218" t="s">
        <v>1269</v>
      </c>
      <c r="R123" s="218" t="s">
        <v>3480</v>
      </c>
      <c r="S123" s="218" t="s">
        <v>4024</v>
      </c>
      <c r="T123" s="218" t="s">
        <v>1269</v>
      </c>
      <c r="U123" s="218" t="s">
        <v>4340</v>
      </c>
      <c r="V123" s="218" t="s">
        <v>4341</v>
      </c>
      <c r="W123" s="218" t="s">
        <v>1269</v>
      </c>
      <c r="X123" s="218" t="s">
        <v>1321</v>
      </c>
      <c r="Y123" s="218" t="s">
        <v>1269</v>
      </c>
      <c r="Z123" s="261" t="str">
        <f>[1]総合!AG107</f>
        <v>読み上げも頑張る！</v>
      </c>
      <c r="AA123" s="261"/>
      <c r="AB123" s="261"/>
      <c r="AC123" s="261"/>
      <c r="AD123" s="261"/>
      <c r="AE123" s="261"/>
      <c r="AF123" s="49" t="str">
        <f t="shared" si="4"/>
        <v>C035</v>
      </c>
      <c r="AI123" s="47">
        <v>117</v>
      </c>
      <c r="AJ123" s="47" t="str">
        <f t="shared" si="5"/>
        <v>C035</v>
      </c>
    </row>
    <row r="124" spans="1:36" ht="22.5" customHeight="1" x14ac:dyDescent="0.4">
      <c r="A124" s="200" t="str">
        <f t="shared" si="3"/>
        <v>E</v>
      </c>
      <c r="B124" s="214" t="s">
        <v>362</v>
      </c>
      <c r="C124" s="215" t="s">
        <v>86</v>
      </c>
      <c r="D124" s="216" t="s">
        <v>4342</v>
      </c>
      <c r="E124" s="217" t="s">
        <v>1086</v>
      </c>
      <c r="F124" s="218">
        <v>38</v>
      </c>
      <c r="G124" s="218">
        <v>58</v>
      </c>
      <c r="H124" s="218">
        <v>38</v>
      </c>
      <c r="I124" s="218">
        <v>134</v>
      </c>
      <c r="J124" s="219" t="s">
        <v>4263</v>
      </c>
      <c r="K124" s="218" t="s">
        <v>3947</v>
      </c>
      <c r="L124" s="218" t="s">
        <v>3480</v>
      </c>
      <c r="M124" s="218" t="s">
        <v>4343</v>
      </c>
      <c r="N124" s="218" t="s">
        <v>1269</v>
      </c>
      <c r="O124" s="218" t="s">
        <v>3480</v>
      </c>
      <c r="P124" s="218" t="s">
        <v>4122</v>
      </c>
      <c r="Q124" s="218" t="s">
        <v>1269</v>
      </c>
      <c r="R124" s="218" t="s">
        <v>3452</v>
      </c>
      <c r="S124" s="218" t="s">
        <v>3859</v>
      </c>
      <c r="T124" s="218" t="s">
        <v>1269</v>
      </c>
      <c r="U124" s="218" t="s">
        <v>3463</v>
      </c>
      <c r="V124" s="218" t="s">
        <v>4215</v>
      </c>
      <c r="W124" s="218" t="s">
        <v>1269</v>
      </c>
      <c r="X124" s="218" t="s">
        <v>1119</v>
      </c>
      <c r="Y124" s="218" t="s">
        <v>1269</v>
      </c>
      <c r="Z124" s="261" t="str">
        <f>[1]総合!AG108</f>
        <v>初心を忘れずいつも通りで頑張ります。</v>
      </c>
      <c r="AA124" s="261"/>
      <c r="AB124" s="261"/>
      <c r="AC124" s="261"/>
      <c r="AD124" s="261"/>
      <c r="AE124" s="261"/>
      <c r="AF124" s="49" t="str">
        <f t="shared" si="4"/>
        <v>E022</v>
      </c>
      <c r="AI124" s="47">
        <v>118</v>
      </c>
      <c r="AJ124" s="47" t="str">
        <f t="shared" si="5"/>
        <v>E022</v>
      </c>
    </row>
    <row r="125" spans="1:36" ht="22.5" customHeight="1" x14ac:dyDescent="0.4">
      <c r="A125" s="200" t="str">
        <f t="shared" si="3"/>
        <v>E</v>
      </c>
      <c r="B125" s="214" t="s">
        <v>366</v>
      </c>
      <c r="C125" s="215" t="s">
        <v>90</v>
      </c>
      <c r="D125" s="216" t="s">
        <v>4342</v>
      </c>
      <c r="E125" s="217" t="s">
        <v>1086</v>
      </c>
      <c r="F125" s="218">
        <v>58</v>
      </c>
      <c r="G125" s="218">
        <v>76</v>
      </c>
      <c r="H125" s="218">
        <v>66</v>
      </c>
      <c r="I125" s="218">
        <v>200</v>
      </c>
      <c r="J125" s="219" t="s">
        <v>4188</v>
      </c>
      <c r="K125" s="218" t="s">
        <v>3926</v>
      </c>
      <c r="L125" s="218" t="s">
        <v>3486</v>
      </c>
      <c r="M125" s="218" t="s">
        <v>4344</v>
      </c>
      <c r="N125" s="218" t="s">
        <v>1269</v>
      </c>
      <c r="O125" s="218" t="s">
        <v>3475</v>
      </c>
      <c r="P125" s="218" t="s">
        <v>4275</v>
      </c>
      <c r="Q125" s="218" t="s">
        <v>1269</v>
      </c>
      <c r="R125" s="218" t="s">
        <v>3596</v>
      </c>
      <c r="S125" s="218" t="s">
        <v>3770</v>
      </c>
      <c r="T125" s="218" t="s">
        <v>1269</v>
      </c>
      <c r="U125" s="218" t="s">
        <v>3441</v>
      </c>
      <c r="V125" s="218" t="s">
        <v>3810</v>
      </c>
      <c r="W125" s="218" t="s">
        <v>1269</v>
      </c>
      <c r="X125" s="218" t="s">
        <v>1119</v>
      </c>
      <c r="Y125" s="218" t="s">
        <v>1269</v>
      </c>
      <c r="Z125" s="261" t="str">
        <f>[1]総合!AG109</f>
        <v>平常心！</v>
      </c>
      <c r="AA125" s="261"/>
      <c r="AB125" s="261"/>
      <c r="AC125" s="261"/>
      <c r="AD125" s="261"/>
      <c r="AE125" s="261"/>
      <c r="AF125" s="49" t="str">
        <f t="shared" si="4"/>
        <v>E023</v>
      </c>
      <c r="AI125" s="47">
        <v>119</v>
      </c>
      <c r="AJ125" s="47" t="str">
        <f t="shared" si="5"/>
        <v>E023</v>
      </c>
    </row>
    <row r="126" spans="1:36" ht="22.5" customHeight="1" x14ac:dyDescent="0.4">
      <c r="A126" s="200" t="str">
        <f t="shared" si="3"/>
        <v>E</v>
      </c>
      <c r="B126" s="214" t="s">
        <v>367</v>
      </c>
      <c r="C126" s="215" t="s">
        <v>93</v>
      </c>
      <c r="D126" s="216" t="s">
        <v>4342</v>
      </c>
      <c r="E126" s="217" t="s">
        <v>1086</v>
      </c>
      <c r="F126" s="218">
        <v>38</v>
      </c>
      <c r="G126" s="218">
        <v>72</v>
      </c>
      <c r="H126" s="218">
        <v>42</v>
      </c>
      <c r="I126" s="218">
        <v>152</v>
      </c>
      <c r="J126" s="219" t="s">
        <v>4336</v>
      </c>
      <c r="K126" s="218" t="s">
        <v>3779</v>
      </c>
      <c r="L126" s="218" t="s">
        <v>3459</v>
      </c>
      <c r="M126" s="218" t="s">
        <v>4071</v>
      </c>
      <c r="N126" s="218" t="s">
        <v>1269</v>
      </c>
      <c r="O126" s="218" t="s">
        <v>3483</v>
      </c>
      <c r="P126" s="218" t="s">
        <v>4126</v>
      </c>
      <c r="Q126" s="218" t="s">
        <v>1269</v>
      </c>
      <c r="R126" s="218" t="s">
        <v>3453</v>
      </c>
      <c r="S126" s="218" t="s">
        <v>3931</v>
      </c>
      <c r="T126" s="218" t="s">
        <v>1269</v>
      </c>
      <c r="U126" s="218" t="s">
        <v>3441</v>
      </c>
      <c r="V126" s="218" t="s">
        <v>3810</v>
      </c>
      <c r="W126" s="218" t="s">
        <v>1269</v>
      </c>
      <c r="X126" s="218" t="s">
        <v>1119</v>
      </c>
      <c r="Y126" s="218" t="s">
        <v>1269</v>
      </c>
      <c r="Z126" s="261" t="str">
        <f>[1]総合!AG110</f>
        <v>毎日欠かさず練習。大事。絶対に守る。</v>
      </c>
      <c r="AA126" s="261"/>
      <c r="AB126" s="261"/>
      <c r="AC126" s="261"/>
      <c r="AD126" s="261"/>
      <c r="AE126" s="261"/>
      <c r="AF126" s="49" t="str">
        <f t="shared" si="4"/>
        <v>E024</v>
      </c>
      <c r="AI126" s="47">
        <v>120</v>
      </c>
      <c r="AJ126" s="47" t="str">
        <f t="shared" si="5"/>
        <v>E024</v>
      </c>
    </row>
    <row r="127" spans="1:36" ht="22.5" customHeight="1" x14ac:dyDescent="0.4">
      <c r="A127" s="200" t="str">
        <f t="shared" si="3"/>
        <v>B</v>
      </c>
      <c r="B127" s="214" t="s">
        <v>125</v>
      </c>
      <c r="C127" s="215" t="s">
        <v>1888</v>
      </c>
      <c r="D127" s="216" t="s">
        <v>4333</v>
      </c>
      <c r="E127" s="217" t="s">
        <v>71</v>
      </c>
      <c r="F127" s="218">
        <v>26</v>
      </c>
      <c r="G127" s="218">
        <v>18</v>
      </c>
      <c r="H127" s="218">
        <v>14</v>
      </c>
      <c r="I127" s="218">
        <v>58</v>
      </c>
      <c r="J127" s="219" t="s">
        <v>4345</v>
      </c>
      <c r="K127" s="218" t="s">
        <v>3794</v>
      </c>
      <c r="L127" s="218" t="s">
        <v>3503</v>
      </c>
      <c r="M127" s="218" t="s">
        <v>4346</v>
      </c>
      <c r="N127" s="218" t="s">
        <v>1269</v>
      </c>
      <c r="O127" s="218" t="s">
        <v>1269</v>
      </c>
      <c r="P127" s="218" t="s">
        <v>1269</v>
      </c>
      <c r="Q127" s="218" t="s">
        <v>1269</v>
      </c>
      <c r="R127" s="218" t="s">
        <v>1269</v>
      </c>
      <c r="S127" s="218" t="s">
        <v>1269</v>
      </c>
      <c r="T127" s="218" t="s">
        <v>1269</v>
      </c>
      <c r="U127" s="218" t="s">
        <v>1269</v>
      </c>
      <c r="V127" s="218" t="s">
        <v>1269</v>
      </c>
      <c r="W127" s="218" t="s">
        <v>1269</v>
      </c>
      <c r="X127" s="218" t="s">
        <v>1321</v>
      </c>
      <c r="Y127" s="218" t="s">
        <v>1269</v>
      </c>
      <c r="Z127" s="261" t="str">
        <f>[1]総合!AG111</f>
        <v>全力をつくしてがんばります。</v>
      </c>
      <c r="AA127" s="261"/>
      <c r="AB127" s="261"/>
      <c r="AC127" s="261"/>
      <c r="AD127" s="261"/>
      <c r="AE127" s="261"/>
      <c r="AF127" s="49" t="str">
        <f t="shared" si="4"/>
        <v>B015</v>
      </c>
      <c r="AI127" s="47">
        <v>121</v>
      </c>
      <c r="AJ127" s="47" t="str">
        <f t="shared" si="5"/>
        <v>B015</v>
      </c>
    </row>
    <row r="128" spans="1:36" ht="22.5" customHeight="1" x14ac:dyDescent="0.4">
      <c r="A128" s="200" t="str">
        <f t="shared" si="3"/>
        <v>C</v>
      </c>
      <c r="B128" s="214" t="s">
        <v>201</v>
      </c>
      <c r="C128" s="215" t="s">
        <v>1199</v>
      </c>
      <c r="D128" s="216" t="s">
        <v>4337</v>
      </c>
      <c r="E128" s="217" t="s">
        <v>71</v>
      </c>
      <c r="F128" s="218">
        <v>34</v>
      </c>
      <c r="G128" s="218">
        <v>68</v>
      </c>
      <c r="H128" s="218">
        <v>48</v>
      </c>
      <c r="I128" s="218">
        <v>150</v>
      </c>
      <c r="J128" s="219" t="s">
        <v>4194</v>
      </c>
      <c r="K128" s="218" t="s">
        <v>3774</v>
      </c>
      <c r="L128" s="218" t="s">
        <v>3445</v>
      </c>
      <c r="M128" s="218" t="s">
        <v>4134</v>
      </c>
      <c r="N128" s="218" t="s">
        <v>1269</v>
      </c>
      <c r="O128" s="218" t="s">
        <v>3452</v>
      </c>
      <c r="P128" s="218" t="s">
        <v>3824</v>
      </c>
      <c r="Q128" s="218" t="s">
        <v>3499</v>
      </c>
      <c r="R128" s="218" t="s">
        <v>3549</v>
      </c>
      <c r="S128" s="218" t="s">
        <v>4116</v>
      </c>
      <c r="T128" s="218" t="s">
        <v>1269</v>
      </c>
      <c r="U128" s="218" t="s">
        <v>3480</v>
      </c>
      <c r="V128" s="218" t="s">
        <v>4223</v>
      </c>
      <c r="W128" s="218" t="s">
        <v>1269</v>
      </c>
      <c r="X128" s="218" t="s">
        <v>1119</v>
      </c>
      <c r="Y128" s="218" t="s">
        <v>1269</v>
      </c>
      <c r="Z128" s="261" t="str">
        <f>[1]総合!AG112</f>
        <v>３度目の大会。入賞目指して頑張ります。</v>
      </c>
      <c r="AA128" s="261"/>
      <c r="AB128" s="261"/>
      <c r="AC128" s="261"/>
      <c r="AD128" s="261"/>
      <c r="AE128" s="261"/>
      <c r="AF128" s="49" t="str">
        <f t="shared" si="4"/>
        <v>C030</v>
      </c>
      <c r="AI128" s="47">
        <v>122</v>
      </c>
      <c r="AJ128" s="47" t="str">
        <f t="shared" si="5"/>
        <v>C030</v>
      </c>
    </row>
    <row r="129" spans="1:36" ht="22.5" customHeight="1" x14ac:dyDescent="0.4">
      <c r="A129" s="200" t="str">
        <f t="shared" si="3"/>
        <v>C</v>
      </c>
      <c r="B129" s="214" t="s">
        <v>202</v>
      </c>
      <c r="C129" s="215" t="s">
        <v>1891</v>
      </c>
      <c r="D129" s="216" t="s">
        <v>4337</v>
      </c>
      <c r="E129" s="217" t="s">
        <v>71</v>
      </c>
      <c r="F129" s="218">
        <v>22</v>
      </c>
      <c r="G129" s="218">
        <v>24</v>
      </c>
      <c r="H129" s="218">
        <v>18</v>
      </c>
      <c r="I129" s="218">
        <v>64</v>
      </c>
      <c r="J129" s="219" t="s">
        <v>4347</v>
      </c>
      <c r="K129" s="218" t="s">
        <v>3858</v>
      </c>
      <c r="L129" s="218" t="s">
        <v>1269</v>
      </c>
      <c r="M129" s="218" t="s">
        <v>1269</v>
      </c>
      <c r="N129" s="218" t="s">
        <v>1269</v>
      </c>
      <c r="O129" s="218" t="s">
        <v>3483</v>
      </c>
      <c r="P129" s="218" t="s">
        <v>4126</v>
      </c>
      <c r="Q129" s="218" t="s">
        <v>1269</v>
      </c>
      <c r="R129" s="218" t="s">
        <v>3475</v>
      </c>
      <c r="S129" s="218" t="s">
        <v>4348</v>
      </c>
      <c r="T129" s="218" t="s">
        <v>1269</v>
      </c>
      <c r="U129" s="218" t="s">
        <v>3496</v>
      </c>
      <c r="V129" s="218" t="s">
        <v>4118</v>
      </c>
      <c r="W129" s="218" t="s">
        <v>1269</v>
      </c>
      <c r="X129" s="218" t="s">
        <v>1119</v>
      </c>
      <c r="Y129" s="218" t="s">
        <v>1269</v>
      </c>
      <c r="Z129" s="261" t="str">
        <f>[1]総合!AG113</f>
        <v>全力を出してがんばりたい！</v>
      </c>
      <c r="AA129" s="261"/>
      <c r="AB129" s="261"/>
      <c r="AC129" s="261"/>
      <c r="AD129" s="261"/>
      <c r="AE129" s="261"/>
      <c r="AF129" s="49" t="str">
        <f t="shared" si="4"/>
        <v>C031</v>
      </c>
      <c r="AI129" s="47">
        <v>123</v>
      </c>
      <c r="AJ129" s="47" t="str">
        <f t="shared" si="5"/>
        <v>C031</v>
      </c>
    </row>
    <row r="130" spans="1:36" ht="22.5" customHeight="1" x14ac:dyDescent="0.4">
      <c r="A130" s="200" t="str">
        <f t="shared" si="3"/>
        <v>C</v>
      </c>
      <c r="B130" s="214" t="s">
        <v>205</v>
      </c>
      <c r="C130" s="215" t="s">
        <v>1488</v>
      </c>
      <c r="D130" s="216" t="s">
        <v>4337</v>
      </c>
      <c r="E130" s="217" t="s">
        <v>71</v>
      </c>
      <c r="F130" s="218">
        <v>30</v>
      </c>
      <c r="G130" s="218">
        <v>34</v>
      </c>
      <c r="H130" s="218">
        <v>20</v>
      </c>
      <c r="I130" s="218">
        <v>84</v>
      </c>
      <c r="J130" s="219" t="s">
        <v>4254</v>
      </c>
      <c r="K130" s="218" t="s">
        <v>3848</v>
      </c>
      <c r="L130" s="218" t="s">
        <v>3483</v>
      </c>
      <c r="M130" s="218" t="s">
        <v>4349</v>
      </c>
      <c r="N130" s="218" t="s">
        <v>1269</v>
      </c>
      <c r="O130" s="218" t="s">
        <v>3483</v>
      </c>
      <c r="P130" s="218" t="s">
        <v>4126</v>
      </c>
      <c r="Q130" s="218" t="s">
        <v>1269</v>
      </c>
      <c r="R130" s="218" t="s">
        <v>3483</v>
      </c>
      <c r="S130" s="218" t="s">
        <v>4131</v>
      </c>
      <c r="T130" s="218" t="s">
        <v>1269</v>
      </c>
      <c r="U130" s="218" t="s">
        <v>1269</v>
      </c>
      <c r="V130" s="218" t="s">
        <v>1269</v>
      </c>
      <c r="W130" s="218" t="s">
        <v>1269</v>
      </c>
      <c r="X130" s="218" t="s">
        <v>1119</v>
      </c>
      <c r="Y130" s="218" t="s">
        <v>1269</v>
      </c>
      <c r="Z130" s="261" t="str">
        <f>[1]総合!AG114</f>
        <v>いい成績を残すぞー！</v>
      </c>
      <c r="AA130" s="261"/>
      <c r="AB130" s="261"/>
      <c r="AC130" s="261"/>
      <c r="AD130" s="261"/>
      <c r="AE130" s="261"/>
      <c r="AF130" s="49" t="str">
        <f t="shared" si="4"/>
        <v>C032</v>
      </c>
      <c r="AI130" s="47">
        <v>124</v>
      </c>
      <c r="AJ130" s="47" t="str">
        <f t="shared" si="5"/>
        <v>C032</v>
      </c>
    </row>
    <row r="131" spans="1:36" ht="22.5" customHeight="1" x14ac:dyDescent="0.4">
      <c r="A131" s="200" t="str">
        <f t="shared" si="3"/>
        <v>C</v>
      </c>
      <c r="B131" s="214" t="s">
        <v>208</v>
      </c>
      <c r="C131" s="215" t="s">
        <v>1894</v>
      </c>
      <c r="D131" s="216" t="s">
        <v>4337</v>
      </c>
      <c r="E131" s="217" t="s">
        <v>71</v>
      </c>
      <c r="F131" s="218">
        <v>24</v>
      </c>
      <c r="G131" s="218">
        <v>18</v>
      </c>
      <c r="H131" s="218">
        <v>14</v>
      </c>
      <c r="I131" s="218">
        <v>56</v>
      </c>
      <c r="J131" s="219" t="s">
        <v>4350</v>
      </c>
      <c r="K131" s="218" t="s">
        <v>3859</v>
      </c>
      <c r="L131" s="218" t="s">
        <v>3503</v>
      </c>
      <c r="M131" s="218" t="s">
        <v>4351</v>
      </c>
      <c r="N131" s="218" t="s">
        <v>1269</v>
      </c>
      <c r="O131" s="218" t="s">
        <v>3483</v>
      </c>
      <c r="P131" s="218" t="s">
        <v>4126</v>
      </c>
      <c r="Q131" s="218" t="s">
        <v>1269</v>
      </c>
      <c r="R131" s="218" t="s">
        <v>1269</v>
      </c>
      <c r="S131" s="218" t="s">
        <v>1269</v>
      </c>
      <c r="T131" s="218" t="s">
        <v>1269</v>
      </c>
      <c r="U131" s="218" t="s">
        <v>1269</v>
      </c>
      <c r="V131" s="218" t="s">
        <v>1269</v>
      </c>
      <c r="W131" s="218" t="s">
        <v>1269</v>
      </c>
      <c r="X131" s="218" t="s">
        <v>1321</v>
      </c>
      <c r="Y131" s="218" t="s">
        <v>1269</v>
      </c>
      <c r="Z131" s="261" t="str">
        <f>[1]総合!AG115</f>
        <v>初めての全国大会。緊張するけど頑張る</v>
      </c>
      <c r="AA131" s="261"/>
      <c r="AB131" s="261"/>
      <c r="AC131" s="261"/>
      <c r="AD131" s="261"/>
      <c r="AE131" s="261"/>
      <c r="AF131" s="49" t="str">
        <f t="shared" si="4"/>
        <v>C033</v>
      </c>
      <c r="AI131" s="47">
        <v>125</v>
      </c>
      <c r="AJ131" s="47" t="str">
        <f t="shared" si="5"/>
        <v>C033</v>
      </c>
    </row>
    <row r="132" spans="1:36" ht="22.5" customHeight="1" x14ac:dyDescent="0.4">
      <c r="A132" s="200" t="str">
        <f t="shared" si="3"/>
        <v>D</v>
      </c>
      <c r="B132" s="214" t="s">
        <v>275</v>
      </c>
      <c r="C132" s="215" t="s">
        <v>1506</v>
      </c>
      <c r="D132" s="216" t="s">
        <v>4352</v>
      </c>
      <c r="E132" s="217" t="s">
        <v>71</v>
      </c>
      <c r="F132" s="218">
        <v>28</v>
      </c>
      <c r="G132" s="218">
        <v>30</v>
      </c>
      <c r="H132" s="218">
        <v>20</v>
      </c>
      <c r="I132" s="218">
        <v>78</v>
      </c>
      <c r="J132" s="219" t="s">
        <v>4353</v>
      </c>
      <c r="K132" s="218" t="s">
        <v>3912</v>
      </c>
      <c r="L132" s="218" t="s">
        <v>3503</v>
      </c>
      <c r="M132" s="218" t="s">
        <v>4354</v>
      </c>
      <c r="N132" s="218" t="s">
        <v>1269</v>
      </c>
      <c r="O132" s="218" t="s">
        <v>3480</v>
      </c>
      <c r="P132" s="218" t="s">
        <v>4122</v>
      </c>
      <c r="Q132" s="218" t="s">
        <v>1269</v>
      </c>
      <c r="R132" s="218" t="s">
        <v>4355</v>
      </c>
      <c r="S132" s="218" t="s">
        <v>4356</v>
      </c>
      <c r="T132" s="218" t="s">
        <v>1269</v>
      </c>
      <c r="U132" s="218" t="s">
        <v>3503</v>
      </c>
      <c r="V132" s="218" t="s">
        <v>4132</v>
      </c>
      <c r="W132" s="218" t="s">
        <v>1269</v>
      </c>
      <c r="X132" s="218" t="s">
        <v>1119</v>
      </c>
      <c r="Y132" s="218" t="s">
        <v>1269</v>
      </c>
      <c r="Z132" s="261" t="str">
        <f>[1]総合!AG116</f>
        <v>塚らを１００％出して、チームに貢献する！</v>
      </c>
      <c r="AA132" s="261"/>
      <c r="AB132" s="261"/>
      <c r="AC132" s="261"/>
      <c r="AD132" s="261"/>
      <c r="AE132" s="261"/>
      <c r="AF132" s="49" t="str">
        <f t="shared" si="4"/>
        <v>D033</v>
      </c>
      <c r="AI132" s="47">
        <v>126</v>
      </c>
      <c r="AJ132" s="47" t="str">
        <f t="shared" si="5"/>
        <v>D033</v>
      </c>
    </row>
    <row r="133" spans="1:36" ht="22.5" customHeight="1" x14ac:dyDescent="0.4">
      <c r="A133" s="200" t="str">
        <f t="shared" si="3"/>
        <v>D</v>
      </c>
      <c r="B133" s="214" t="s">
        <v>276</v>
      </c>
      <c r="C133" s="215" t="s">
        <v>1508</v>
      </c>
      <c r="D133" s="216" t="s">
        <v>4352</v>
      </c>
      <c r="E133" s="217" t="s">
        <v>71</v>
      </c>
      <c r="F133" s="218">
        <v>20</v>
      </c>
      <c r="G133" s="218">
        <v>34</v>
      </c>
      <c r="H133" s="218">
        <v>26</v>
      </c>
      <c r="I133" s="218">
        <v>80</v>
      </c>
      <c r="J133" s="219" t="s">
        <v>4287</v>
      </c>
      <c r="K133" s="218" t="s">
        <v>3909</v>
      </c>
      <c r="L133" s="218" t="s">
        <v>3503</v>
      </c>
      <c r="M133" s="218" t="s">
        <v>4357</v>
      </c>
      <c r="N133" s="218" t="s">
        <v>1269</v>
      </c>
      <c r="O133" s="218" t="s">
        <v>3483</v>
      </c>
      <c r="P133" s="218" t="s">
        <v>4126</v>
      </c>
      <c r="Q133" s="218" t="s">
        <v>1269</v>
      </c>
      <c r="R133" s="218" t="s">
        <v>4358</v>
      </c>
      <c r="S133" s="218" t="s">
        <v>4359</v>
      </c>
      <c r="T133" s="218" t="s">
        <v>1269</v>
      </c>
      <c r="U133" s="218" t="s">
        <v>1269</v>
      </c>
      <c r="V133" s="218" t="s">
        <v>1269</v>
      </c>
      <c r="W133" s="218" t="s">
        <v>1269</v>
      </c>
      <c r="X133" s="218" t="s">
        <v>1119</v>
      </c>
      <c r="Y133" s="218" t="s">
        <v>1269</v>
      </c>
      <c r="Z133" s="261" t="str">
        <f>[1]総合!AG117</f>
        <v>英語読上算を頑張る。</v>
      </c>
      <c r="AA133" s="261"/>
      <c r="AB133" s="261"/>
      <c r="AC133" s="261"/>
      <c r="AD133" s="261"/>
      <c r="AE133" s="261"/>
      <c r="AF133" s="49" t="str">
        <f t="shared" si="4"/>
        <v>D034</v>
      </c>
      <c r="AI133" s="47">
        <v>127</v>
      </c>
      <c r="AJ133" s="47" t="str">
        <f t="shared" si="5"/>
        <v>D034</v>
      </c>
    </row>
    <row r="134" spans="1:36" ht="22.5" customHeight="1" x14ac:dyDescent="0.4">
      <c r="A134" s="200" t="str">
        <f t="shared" si="3"/>
        <v>D</v>
      </c>
      <c r="B134" s="214" t="s">
        <v>277</v>
      </c>
      <c r="C134" s="215" t="s">
        <v>1489</v>
      </c>
      <c r="D134" s="216" t="s">
        <v>4360</v>
      </c>
      <c r="E134" s="217" t="s">
        <v>71</v>
      </c>
      <c r="F134" s="218">
        <v>0</v>
      </c>
      <c r="G134" s="218">
        <v>0</v>
      </c>
      <c r="H134" s="218">
        <v>0</v>
      </c>
      <c r="I134" s="218">
        <v>0</v>
      </c>
      <c r="J134" s="219" t="s">
        <v>4361</v>
      </c>
      <c r="K134" s="218" t="s">
        <v>1269</v>
      </c>
      <c r="L134" s="218" t="s">
        <v>1269</v>
      </c>
      <c r="M134" s="218" t="s">
        <v>1269</v>
      </c>
      <c r="N134" s="218" t="s">
        <v>1269</v>
      </c>
      <c r="O134" s="218" t="s">
        <v>1269</v>
      </c>
      <c r="P134" s="218" t="s">
        <v>1269</v>
      </c>
      <c r="Q134" s="218" t="s">
        <v>1269</v>
      </c>
      <c r="R134" s="218" t="s">
        <v>1269</v>
      </c>
      <c r="S134" s="218" t="s">
        <v>1269</v>
      </c>
      <c r="T134" s="218" t="s">
        <v>1269</v>
      </c>
      <c r="U134" s="218" t="s">
        <v>1269</v>
      </c>
      <c r="V134" s="218" t="s">
        <v>1269</v>
      </c>
      <c r="W134" s="218" t="s">
        <v>1269</v>
      </c>
      <c r="X134" s="218" t="s">
        <v>1321</v>
      </c>
      <c r="Y134" s="218" t="s">
        <v>1269</v>
      </c>
      <c r="Z134" s="261" t="str">
        <f>[1]総合!AG118</f>
        <v>フラッシュ暗算をがんばる。</v>
      </c>
      <c r="AA134" s="261"/>
      <c r="AB134" s="261"/>
      <c r="AC134" s="261"/>
      <c r="AD134" s="261"/>
      <c r="AE134" s="261"/>
      <c r="AF134" s="49" t="str">
        <f t="shared" si="4"/>
        <v>D035</v>
      </c>
      <c r="AI134" s="47">
        <v>128</v>
      </c>
      <c r="AJ134" s="47" t="str">
        <f t="shared" si="5"/>
        <v>D035</v>
      </c>
    </row>
    <row r="135" spans="1:36" ht="22.5" customHeight="1" x14ac:dyDescent="0.4">
      <c r="A135" s="200" t="str">
        <f t="shared" si="3"/>
        <v>D</v>
      </c>
      <c r="B135" s="214" t="s">
        <v>289</v>
      </c>
      <c r="C135" s="215" t="s">
        <v>1535</v>
      </c>
      <c r="D135" s="216" t="s">
        <v>4360</v>
      </c>
      <c r="E135" s="217" t="s">
        <v>71</v>
      </c>
      <c r="F135" s="218">
        <v>26</v>
      </c>
      <c r="G135" s="218">
        <v>26</v>
      </c>
      <c r="H135" s="218">
        <v>14</v>
      </c>
      <c r="I135" s="218">
        <v>66</v>
      </c>
      <c r="J135" s="219" t="s">
        <v>4362</v>
      </c>
      <c r="K135" s="218" t="s">
        <v>3914</v>
      </c>
      <c r="L135" s="218" t="s">
        <v>3503</v>
      </c>
      <c r="M135" s="218" t="s">
        <v>4363</v>
      </c>
      <c r="N135" s="218" t="s">
        <v>1269</v>
      </c>
      <c r="O135" s="218" t="s">
        <v>1269</v>
      </c>
      <c r="P135" s="218" t="s">
        <v>1269</v>
      </c>
      <c r="Q135" s="218" t="s">
        <v>1269</v>
      </c>
      <c r="R135" s="218" t="s">
        <v>3503</v>
      </c>
      <c r="S135" s="218" t="s">
        <v>4127</v>
      </c>
      <c r="T135" s="218" t="s">
        <v>1269</v>
      </c>
      <c r="U135" s="218" t="s">
        <v>1269</v>
      </c>
      <c r="V135" s="218" t="s">
        <v>1269</v>
      </c>
      <c r="W135" s="218" t="s">
        <v>1269</v>
      </c>
      <c r="X135" s="218" t="s">
        <v>1119</v>
      </c>
      <c r="Y135" s="218" t="s">
        <v>1269</v>
      </c>
      <c r="Z135" s="261" t="str">
        <f>[1]総合!AG119</f>
        <v>一生懸命がんばります！</v>
      </c>
      <c r="AA135" s="261"/>
      <c r="AB135" s="261"/>
      <c r="AC135" s="261"/>
      <c r="AD135" s="261"/>
      <c r="AE135" s="261"/>
      <c r="AF135" s="49" t="str">
        <f t="shared" si="4"/>
        <v>D036</v>
      </c>
      <c r="AI135" s="47">
        <v>129</v>
      </c>
      <c r="AJ135" s="47" t="str">
        <f t="shared" si="5"/>
        <v>D036</v>
      </c>
    </row>
    <row r="136" spans="1:36" ht="22.5" customHeight="1" x14ac:dyDescent="0.4">
      <c r="A136" s="200" t="str">
        <f t="shared" si="3"/>
        <v>E</v>
      </c>
      <c r="B136" s="214" t="s">
        <v>260</v>
      </c>
      <c r="C136" s="215" t="s">
        <v>79</v>
      </c>
      <c r="D136" s="216" t="s">
        <v>4364</v>
      </c>
      <c r="E136" s="217" t="s">
        <v>71</v>
      </c>
      <c r="F136" s="218">
        <v>30</v>
      </c>
      <c r="G136" s="218">
        <v>34</v>
      </c>
      <c r="H136" s="218">
        <v>14</v>
      </c>
      <c r="I136" s="218">
        <v>78</v>
      </c>
      <c r="J136" s="219" t="s">
        <v>4353</v>
      </c>
      <c r="K136" s="218" t="s">
        <v>3960</v>
      </c>
      <c r="L136" s="218" t="s">
        <v>4365</v>
      </c>
      <c r="M136" s="218" t="s">
        <v>4366</v>
      </c>
      <c r="N136" s="218" t="s">
        <v>1269</v>
      </c>
      <c r="O136" s="218" t="s">
        <v>3483</v>
      </c>
      <c r="P136" s="218" t="s">
        <v>4126</v>
      </c>
      <c r="Q136" s="218" t="s">
        <v>1269</v>
      </c>
      <c r="R136" s="218" t="s">
        <v>3523</v>
      </c>
      <c r="S136" s="218" t="s">
        <v>3763</v>
      </c>
      <c r="T136" s="218" t="s">
        <v>3504</v>
      </c>
      <c r="U136" s="218" t="s">
        <v>3480</v>
      </c>
      <c r="V136" s="218" t="s">
        <v>4223</v>
      </c>
      <c r="W136" s="218" t="s">
        <v>1269</v>
      </c>
      <c r="X136" s="218" t="s">
        <v>1321</v>
      </c>
      <c r="Y136" s="218" t="s">
        <v>1269</v>
      </c>
      <c r="Z136" s="261" t="str">
        <f>[1]総合!AG120</f>
        <v>寒さに負けず指が動きますように。</v>
      </c>
      <c r="AA136" s="261"/>
      <c r="AB136" s="261"/>
      <c r="AC136" s="261"/>
      <c r="AD136" s="261"/>
      <c r="AE136" s="261"/>
      <c r="AF136" s="49" t="str">
        <f t="shared" si="4"/>
        <v>E020</v>
      </c>
      <c r="AI136" s="47">
        <v>130</v>
      </c>
      <c r="AJ136" s="47" t="str">
        <f t="shared" si="5"/>
        <v>E020</v>
      </c>
    </row>
    <row r="137" spans="1:36" ht="22.5" customHeight="1" x14ac:dyDescent="0.4">
      <c r="A137" s="200" t="str">
        <f t="shared" si="3"/>
        <v>E</v>
      </c>
      <c r="B137" s="214" t="s">
        <v>286</v>
      </c>
      <c r="C137" s="215" t="s">
        <v>72</v>
      </c>
      <c r="D137" s="216" t="s">
        <v>4367</v>
      </c>
      <c r="E137" s="217" t="s">
        <v>71</v>
      </c>
      <c r="F137" s="218">
        <v>38</v>
      </c>
      <c r="G137" s="218">
        <v>48</v>
      </c>
      <c r="H137" s="218">
        <v>24</v>
      </c>
      <c r="I137" s="218">
        <v>110</v>
      </c>
      <c r="J137" s="219" t="s">
        <v>4196</v>
      </c>
      <c r="K137" s="218" t="s">
        <v>3955</v>
      </c>
      <c r="L137" s="218" t="s">
        <v>3474</v>
      </c>
      <c r="M137" s="218" t="s">
        <v>4368</v>
      </c>
      <c r="N137" s="218" t="s">
        <v>1269</v>
      </c>
      <c r="O137" s="218" t="s">
        <v>3480</v>
      </c>
      <c r="P137" s="218" t="s">
        <v>4122</v>
      </c>
      <c r="Q137" s="218" t="s">
        <v>1269</v>
      </c>
      <c r="R137" s="218" t="s">
        <v>3640</v>
      </c>
      <c r="S137" s="218" t="s">
        <v>3808</v>
      </c>
      <c r="T137" s="218" t="s">
        <v>3510</v>
      </c>
      <c r="U137" s="218" t="s">
        <v>3480</v>
      </c>
      <c r="V137" s="218" t="s">
        <v>4223</v>
      </c>
      <c r="W137" s="218" t="s">
        <v>1269</v>
      </c>
      <c r="X137" s="218" t="s">
        <v>1321</v>
      </c>
      <c r="Y137" s="218" t="s">
        <v>1269</v>
      </c>
      <c r="Z137" s="261" t="str">
        <f>[1]総合!AG121</f>
        <v>自己ベストを更新できるように頑張ります</v>
      </c>
      <c r="AA137" s="261"/>
      <c r="AB137" s="261"/>
      <c r="AC137" s="261"/>
      <c r="AD137" s="261"/>
      <c r="AE137" s="261"/>
      <c r="AF137" s="49" t="str">
        <f t="shared" si="4"/>
        <v>E021</v>
      </c>
      <c r="AI137" s="47">
        <v>131</v>
      </c>
      <c r="AJ137" s="47" t="str">
        <f t="shared" si="5"/>
        <v>E021</v>
      </c>
    </row>
    <row r="138" spans="1:36" ht="22.5" customHeight="1" x14ac:dyDescent="0.4">
      <c r="A138" s="200" t="str">
        <f t="shared" si="3"/>
        <v>C</v>
      </c>
      <c r="B138" s="214" t="s">
        <v>198</v>
      </c>
      <c r="C138" s="215" t="s">
        <v>66</v>
      </c>
      <c r="D138" s="216" t="s">
        <v>4335</v>
      </c>
      <c r="E138" s="217" t="s">
        <v>65</v>
      </c>
      <c r="F138" s="218">
        <v>76</v>
      </c>
      <c r="G138" s="218">
        <v>88</v>
      </c>
      <c r="H138" s="218">
        <v>64</v>
      </c>
      <c r="I138" s="218">
        <v>228</v>
      </c>
      <c r="J138" s="219" t="s">
        <v>4369</v>
      </c>
      <c r="K138" s="218" t="s">
        <v>3502</v>
      </c>
      <c r="L138" s="218" t="s">
        <v>3439</v>
      </c>
      <c r="M138" s="218" t="s">
        <v>4370</v>
      </c>
      <c r="N138" s="218" t="s">
        <v>3502</v>
      </c>
      <c r="O138" s="218" t="s">
        <v>3463</v>
      </c>
      <c r="P138" s="218" t="s">
        <v>4058</v>
      </c>
      <c r="Q138" s="218" t="s">
        <v>1269</v>
      </c>
      <c r="R138" s="218" t="s">
        <v>3459</v>
      </c>
      <c r="S138" s="218" t="s">
        <v>4189</v>
      </c>
      <c r="T138" s="218" t="s">
        <v>3615</v>
      </c>
      <c r="U138" s="218" t="s">
        <v>3463</v>
      </c>
      <c r="V138" s="218" t="s">
        <v>4215</v>
      </c>
      <c r="W138" s="218" t="s">
        <v>1269</v>
      </c>
      <c r="X138" s="218" t="s">
        <v>1321</v>
      </c>
      <c r="Y138" s="218" t="s">
        <v>1269</v>
      </c>
      <c r="Z138" s="261" t="str">
        <f>[1]総合!AG122</f>
        <v>２０位以内に入れるように頑張ります。</v>
      </c>
      <c r="AA138" s="261"/>
      <c r="AB138" s="261"/>
      <c r="AC138" s="261"/>
      <c r="AD138" s="261"/>
      <c r="AE138" s="261"/>
      <c r="AF138" s="49" t="str">
        <f t="shared" si="4"/>
        <v>C029</v>
      </c>
      <c r="AI138" s="47">
        <v>132</v>
      </c>
      <c r="AJ138" s="47" t="str">
        <f t="shared" si="5"/>
        <v>C029</v>
      </c>
    </row>
    <row r="139" spans="1:36" ht="22.5" customHeight="1" x14ac:dyDescent="0.4">
      <c r="A139" s="200" t="str">
        <f t="shared" si="3"/>
        <v>D</v>
      </c>
      <c r="B139" s="214" t="s">
        <v>238</v>
      </c>
      <c r="C139" s="215" t="s">
        <v>1901</v>
      </c>
      <c r="D139" s="216" t="s">
        <v>4360</v>
      </c>
      <c r="E139" s="217" t="s">
        <v>65</v>
      </c>
      <c r="F139" s="218">
        <v>32</v>
      </c>
      <c r="G139" s="218">
        <v>42</v>
      </c>
      <c r="H139" s="218">
        <v>36</v>
      </c>
      <c r="I139" s="218">
        <v>110</v>
      </c>
      <c r="J139" s="219" t="s">
        <v>4196</v>
      </c>
      <c r="K139" s="218" t="s">
        <v>3799</v>
      </c>
      <c r="L139" s="218" t="s">
        <v>3471</v>
      </c>
      <c r="M139" s="218" t="s">
        <v>4371</v>
      </c>
      <c r="N139" s="218" t="s">
        <v>1269</v>
      </c>
      <c r="O139" s="218" t="s">
        <v>3503</v>
      </c>
      <c r="P139" s="218" t="s">
        <v>4211</v>
      </c>
      <c r="Q139" s="218" t="s">
        <v>1269</v>
      </c>
      <c r="R139" s="218" t="s">
        <v>1269</v>
      </c>
      <c r="S139" s="218" t="s">
        <v>1269</v>
      </c>
      <c r="T139" s="218" t="s">
        <v>1269</v>
      </c>
      <c r="U139" s="218" t="s">
        <v>1269</v>
      </c>
      <c r="V139" s="218" t="s">
        <v>1269</v>
      </c>
      <c r="W139" s="218" t="s">
        <v>1269</v>
      </c>
      <c r="X139" s="218" t="s">
        <v>1321</v>
      </c>
      <c r="Y139" s="218" t="s">
        <v>1269</v>
      </c>
      <c r="Z139" s="261" t="str">
        <f>[1]総合!AG123</f>
        <v>頑張りたいです。</v>
      </c>
      <c r="AA139" s="261"/>
      <c r="AB139" s="261"/>
      <c r="AC139" s="261"/>
      <c r="AD139" s="261"/>
      <c r="AE139" s="261"/>
      <c r="AF139" s="49" t="str">
        <f t="shared" si="4"/>
        <v>D032</v>
      </c>
      <c r="AI139" s="47">
        <v>133</v>
      </c>
      <c r="AJ139" s="47" t="str">
        <f t="shared" si="5"/>
        <v>D032</v>
      </c>
    </row>
    <row r="140" spans="1:36" ht="22.5" customHeight="1" x14ac:dyDescent="0.4">
      <c r="A140" s="200" t="str">
        <f t="shared" si="3"/>
        <v>A</v>
      </c>
      <c r="B140" s="214" t="s">
        <v>162</v>
      </c>
      <c r="C140" s="215" t="s">
        <v>1522</v>
      </c>
      <c r="D140" s="216" t="s">
        <v>4372</v>
      </c>
      <c r="E140" s="217" t="s">
        <v>1914</v>
      </c>
      <c r="F140" s="218">
        <v>32</v>
      </c>
      <c r="G140" s="218">
        <v>46</v>
      </c>
      <c r="H140" s="218">
        <v>40</v>
      </c>
      <c r="I140" s="218">
        <v>118</v>
      </c>
      <c r="J140" s="219" t="s">
        <v>4290</v>
      </c>
      <c r="K140" s="218" t="s">
        <v>3556</v>
      </c>
      <c r="L140" s="218" t="s">
        <v>3471</v>
      </c>
      <c r="M140" s="218" t="s">
        <v>4373</v>
      </c>
      <c r="N140" s="218" t="s">
        <v>3509</v>
      </c>
      <c r="O140" s="218" t="s">
        <v>3500</v>
      </c>
      <c r="P140" s="218" t="s">
        <v>4374</v>
      </c>
      <c r="Q140" s="218" t="s">
        <v>1269</v>
      </c>
      <c r="R140" s="218" t="s">
        <v>1269</v>
      </c>
      <c r="S140" s="218" t="s">
        <v>1269</v>
      </c>
      <c r="T140" s="218" t="s">
        <v>1269</v>
      </c>
      <c r="U140" s="218" t="s">
        <v>3503</v>
      </c>
      <c r="V140" s="218" t="s">
        <v>4132</v>
      </c>
      <c r="W140" s="218" t="s">
        <v>3502</v>
      </c>
      <c r="X140" s="218" t="s">
        <v>3472</v>
      </c>
      <c r="Y140" s="218" t="s">
        <v>1269</v>
      </c>
      <c r="Z140" s="261" t="str">
        <f>[1]総合!AG124</f>
        <v>ライバルに負けないように頑張ります。</v>
      </c>
      <c r="AA140" s="261"/>
      <c r="AB140" s="261"/>
      <c r="AC140" s="261"/>
      <c r="AD140" s="261"/>
      <c r="AE140" s="261"/>
      <c r="AF140" s="49" t="str">
        <f t="shared" si="4"/>
        <v>A011</v>
      </c>
      <c r="AI140" s="47">
        <v>134</v>
      </c>
      <c r="AJ140" s="47" t="str">
        <f t="shared" si="5"/>
        <v>A011</v>
      </c>
    </row>
    <row r="141" spans="1:36" ht="22.5" customHeight="1" x14ac:dyDescent="0.4">
      <c r="A141" s="200" t="str">
        <f t="shared" si="3"/>
        <v>A</v>
      </c>
      <c r="B141" s="214" t="s">
        <v>165</v>
      </c>
      <c r="C141" s="215" t="s">
        <v>1523</v>
      </c>
      <c r="D141" s="216" t="s">
        <v>4372</v>
      </c>
      <c r="E141" s="217" t="s">
        <v>1914</v>
      </c>
      <c r="F141" s="218">
        <v>30</v>
      </c>
      <c r="G141" s="218">
        <v>46</v>
      </c>
      <c r="H141" s="218">
        <v>32</v>
      </c>
      <c r="I141" s="218">
        <v>108</v>
      </c>
      <c r="J141" s="219" t="s">
        <v>4293</v>
      </c>
      <c r="K141" s="218" t="s">
        <v>3612</v>
      </c>
      <c r="L141" s="218" t="s">
        <v>3474</v>
      </c>
      <c r="M141" s="218" t="s">
        <v>4207</v>
      </c>
      <c r="N141" s="218" t="s">
        <v>3504</v>
      </c>
      <c r="O141" s="218" t="s">
        <v>3463</v>
      </c>
      <c r="P141" s="218" t="s">
        <v>4058</v>
      </c>
      <c r="Q141" s="218" t="s">
        <v>3461</v>
      </c>
      <c r="R141" s="218" t="s">
        <v>1269</v>
      </c>
      <c r="S141" s="218" t="s">
        <v>1269</v>
      </c>
      <c r="T141" s="218" t="s">
        <v>1269</v>
      </c>
      <c r="U141" s="218" t="s">
        <v>3503</v>
      </c>
      <c r="V141" s="218" t="s">
        <v>4132</v>
      </c>
      <c r="W141" s="218" t="s">
        <v>3502</v>
      </c>
      <c r="X141" s="218" t="s">
        <v>3472</v>
      </c>
      <c r="Y141" s="218" t="s">
        <v>1269</v>
      </c>
      <c r="Z141" s="261" t="str">
        <f>[1]総合!AG125</f>
        <v>頑張ります！！！！！！！</v>
      </c>
      <c r="AA141" s="261"/>
      <c r="AB141" s="261"/>
      <c r="AC141" s="261"/>
      <c r="AD141" s="261"/>
      <c r="AE141" s="261"/>
      <c r="AF141" s="49" t="str">
        <f t="shared" si="4"/>
        <v>A012</v>
      </c>
      <c r="AI141" s="47">
        <v>135</v>
      </c>
      <c r="AJ141" s="47" t="str">
        <f t="shared" si="5"/>
        <v>A012</v>
      </c>
    </row>
    <row r="142" spans="1:36" ht="22.5" customHeight="1" x14ac:dyDescent="0.4">
      <c r="A142" s="200" t="str">
        <f t="shared" si="3"/>
        <v>A</v>
      </c>
      <c r="B142" s="214" t="s">
        <v>168</v>
      </c>
      <c r="C142" s="215" t="s">
        <v>1916</v>
      </c>
      <c r="D142" s="216" t="s">
        <v>4372</v>
      </c>
      <c r="E142" s="217" t="s">
        <v>1914</v>
      </c>
      <c r="F142" s="218">
        <v>18</v>
      </c>
      <c r="G142" s="218">
        <v>16</v>
      </c>
      <c r="H142" s="218">
        <v>16</v>
      </c>
      <c r="I142" s="218">
        <v>50</v>
      </c>
      <c r="J142" s="219" t="s">
        <v>4271</v>
      </c>
      <c r="K142" s="218" t="s">
        <v>3813</v>
      </c>
      <c r="L142" s="218" t="s">
        <v>3503</v>
      </c>
      <c r="M142" s="218" t="s">
        <v>4375</v>
      </c>
      <c r="N142" s="218" t="s">
        <v>1269</v>
      </c>
      <c r="O142" s="218" t="s">
        <v>3503</v>
      </c>
      <c r="P142" s="218" t="s">
        <v>4211</v>
      </c>
      <c r="Q142" s="218" t="s">
        <v>1269</v>
      </c>
      <c r="R142" s="218" t="s">
        <v>1269</v>
      </c>
      <c r="S142" s="218" t="s">
        <v>1269</v>
      </c>
      <c r="T142" s="218" t="s">
        <v>1269</v>
      </c>
      <c r="U142" s="218" t="s">
        <v>1269</v>
      </c>
      <c r="V142" s="218" t="s">
        <v>1269</v>
      </c>
      <c r="W142" s="218" t="s">
        <v>1269</v>
      </c>
      <c r="X142" s="218" t="s">
        <v>3472</v>
      </c>
      <c r="Y142" s="218" t="s">
        <v>1269</v>
      </c>
      <c r="Z142" s="261" t="str">
        <f>[1]総合!AG126</f>
        <v>頑張ります</v>
      </c>
      <c r="AA142" s="261"/>
      <c r="AB142" s="261"/>
      <c r="AC142" s="261"/>
      <c r="AD142" s="261"/>
      <c r="AE142" s="261"/>
      <c r="AF142" s="49" t="str">
        <f t="shared" si="4"/>
        <v>A013</v>
      </c>
      <c r="AI142" s="47">
        <v>136</v>
      </c>
      <c r="AJ142" s="47" t="str">
        <f t="shared" si="5"/>
        <v>A013</v>
      </c>
    </row>
    <row r="143" spans="1:36" ht="22.5" customHeight="1" x14ac:dyDescent="0.4">
      <c r="A143" s="200" t="str">
        <f t="shared" si="3"/>
        <v>B</v>
      </c>
      <c r="B143" s="214" t="s">
        <v>145</v>
      </c>
      <c r="C143" s="215" t="s">
        <v>1918</v>
      </c>
      <c r="D143" s="216" t="s">
        <v>4376</v>
      </c>
      <c r="E143" s="217" t="s">
        <v>1914</v>
      </c>
      <c r="F143" s="218">
        <v>28</v>
      </c>
      <c r="G143" s="218">
        <v>32</v>
      </c>
      <c r="H143" s="218">
        <v>28</v>
      </c>
      <c r="I143" s="218">
        <v>88</v>
      </c>
      <c r="J143" s="219" t="s">
        <v>4321</v>
      </c>
      <c r="K143" s="218" t="s">
        <v>3781</v>
      </c>
      <c r="L143" s="218" t="s">
        <v>3503</v>
      </c>
      <c r="M143" s="218" t="s">
        <v>4377</v>
      </c>
      <c r="N143" s="218" t="s">
        <v>1269</v>
      </c>
      <c r="O143" s="218" t="s">
        <v>3503</v>
      </c>
      <c r="P143" s="218" t="s">
        <v>4211</v>
      </c>
      <c r="Q143" s="218" t="s">
        <v>1269</v>
      </c>
      <c r="R143" s="218" t="s">
        <v>1269</v>
      </c>
      <c r="S143" s="218" t="s">
        <v>1269</v>
      </c>
      <c r="T143" s="218" t="s">
        <v>1269</v>
      </c>
      <c r="U143" s="218" t="s">
        <v>1269</v>
      </c>
      <c r="V143" s="218" t="s">
        <v>1269</v>
      </c>
      <c r="W143" s="218" t="s">
        <v>1269</v>
      </c>
      <c r="X143" s="218" t="s">
        <v>1119</v>
      </c>
      <c r="Y143" s="218" t="s">
        <v>1269</v>
      </c>
      <c r="Z143" s="261" t="str">
        <f>[1]総合!AG127</f>
        <v>最高点が出せるようにがんばります。</v>
      </c>
      <c r="AA143" s="261"/>
      <c r="AB143" s="261"/>
      <c r="AC143" s="261"/>
      <c r="AD143" s="261"/>
      <c r="AE143" s="261"/>
      <c r="AF143" s="49" t="str">
        <f t="shared" si="4"/>
        <v>B018</v>
      </c>
      <c r="AI143" s="47">
        <v>137</v>
      </c>
      <c r="AJ143" s="47" t="str">
        <f t="shared" si="5"/>
        <v>B018</v>
      </c>
    </row>
    <row r="144" spans="1:36" ht="22.5" customHeight="1" x14ac:dyDescent="0.4">
      <c r="A144" s="200" t="str">
        <f t="shared" si="3"/>
        <v>B</v>
      </c>
      <c r="B144" s="214" t="s">
        <v>176</v>
      </c>
      <c r="C144" s="215" t="s">
        <v>1409</v>
      </c>
      <c r="D144" s="216" t="s">
        <v>4378</v>
      </c>
      <c r="E144" s="217" t="s">
        <v>1914</v>
      </c>
      <c r="F144" s="218">
        <v>28</v>
      </c>
      <c r="G144" s="218">
        <v>50</v>
      </c>
      <c r="H144" s="218">
        <v>38</v>
      </c>
      <c r="I144" s="218">
        <v>116</v>
      </c>
      <c r="J144" s="219" t="s">
        <v>4169</v>
      </c>
      <c r="K144" s="218" t="s">
        <v>3766</v>
      </c>
      <c r="L144" s="218" t="s">
        <v>3480</v>
      </c>
      <c r="M144" s="218" t="s">
        <v>4379</v>
      </c>
      <c r="N144" s="218" t="s">
        <v>1269</v>
      </c>
      <c r="O144" s="218" t="s">
        <v>3483</v>
      </c>
      <c r="P144" s="218" t="s">
        <v>4126</v>
      </c>
      <c r="Q144" s="218" t="s">
        <v>1269</v>
      </c>
      <c r="R144" s="218" t="s">
        <v>1269</v>
      </c>
      <c r="S144" s="218" t="s">
        <v>1269</v>
      </c>
      <c r="T144" s="218" t="s">
        <v>1269</v>
      </c>
      <c r="U144" s="218" t="s">
        <v>3463</v>
      </c>
      <c r="V144" s="218" t="s">
        <v>4215</v>
      </c>
      <c r="W144" s="218" t="s">
        <v>3562</v>
      </c>
      <c r="X144" s="218" t="s">
        <v>1119</v>
      </c>
      <c r="Y144" s="218" t="s">
        <v>1269</v>
      </c>
      <c r="Z144" s="261" t="str">
        <f>[1]総合!AG128</f>
        <v>FO参加２回目なので前回よりでるように頑張りたい</v>
      </c>
      <c r="AA144" s="261"/>
      <c r="AB144" s="261"/>
      <c r="AC144" s="261"/>
      <c r="AD144" s="261"/>
      <c r="AE144" s="261"/>
      <c r="AF144" s="49" t="str">
        <f t="shared" si="4"/>
        <v>B019</v>
      </c>
      <c r="AI144" s="47">
        <v>138</v>
      </c>
      <c r="AJ144" s="47" t="str">
        <f t="shared" si="5"/>
        <v>B019</v>
      </c>
    </row>
    <row r="145" spans="1:36" ht="22.5" customHeight="1" x14ac:dyDescent="0.4">
      <c r="A145" s="200" t="str">
        <f t="shared" si="3"/>
        <v>B</v>
      </c>
      <c r="B145" s="214" t="s">
        <v>179</v>
      </c>
      <c r="C145" s="215" t="s">
        <v>1560</v>
      </c>
      <c r="D145" s="216" t="s">
        <v>4378</v>
      </c>
      <c r="E145" s="217" t="s">
        <v>1914</v>
      </c>
      <c r="F145" s="218">
        <v>32</v>
      </c>
      <c r="G145" s="218">
        <v>36</v>
      </c>
      <c r="H145" s="218">
        <v>32</v>
      </c>
      <c r="I145" s="218">
        <v>100</v>
      </c>
      <c r="J145" s="219" t="s">
        <v>4145</v>
      </c>
      <c r="K145" s="218" t="s">
        <v>3775</v>
      </c>
      <c r="L145" s="218" t="s">
        <v>3503</v>
      </c>
      <c r="M145" s="218" t="s">
        <v>4380</v>
      </c>
      <c r="N145" s="218" t="s">
        <v>1269</v>
      </c>
      <c r="O145" s="218" t="s">
        <v>3483</v>
      </c>
      <c r="P145" s="218" t="s">
        <v>4126</v>
      </c>
      <c r="Q145" s="218" t="s">
        <v>1269</v>
      </c>
      <c r="R145" s="218" t="s">
        <v>1269</v>
      </c>
      <c r="S145" s="218" t="s">
        <v>1269</v>
      </c>
      <c r="T145" s="218" t="s">
        <v>1269</v>
      </c>
      <c r="U145" s="218" t="s">
        <v>3480</v>
      </c>
      <c r="V145" s="218" t="s">
        <v>4223</v>
      </c>
      <c r="W145" s="218" t="s">
        <v>1269</v>
      </c>
      <c r="X145" s="218" t="s">
        <v>1119</v>
      </c>
      <c r="Y145" s="218" t="s">
        <v>1269</v>
      </c>
      <c r="Z145" s="261" t="str">
        <f>[1]総合!AG129</f>
        <v>がんばります</v>
      </c>
      <c r="AA145" s="261"/>
      <c r="AB145" s="261"/>
      <c r="AC145" s="261"/>
      <c r="AD145" s="261"/>
      <c r="AE145" s="261"/>
      <c r="AF145" s="49" t="str">
        <f t="shared" si="4"/>
        <v>B020</v>
      </c>
      <c r="AI145" s="47">
        <v>139</v>
      </c>
      <c r="AJ145" s="47" t="str">
        <f t="shared" si="5"/>
        <v>B020</v>
      </c>
    </row>
    <row r="146" spans="1:36" ht="22.5" customHeight="1" x14ac:dyDescent="0.4">
      <c r="A146" s="200" t="str">
        <f t="shared" si="3"/>
        <v>C</v>
      </c>
      <c r="B146" s="214" t="s">
        <v>214</v>
      </c>
      <c r="C146" s="215" t="s">
        <v>1220</v>
      </c>
      <c r="D146" s="216" t="s">
        <v>4381</v>
      </c>
      <c r="E146" s="217" t="s">
        <v>1914</v>
      </c>
      <c r="F146" s="218">
        <v>80</v>
      </c>
      <c r="G146" s="218">
        <v>76</v>
      </c>
      <c r="H146" s="218">
        <v>62</v>
      </c>
      <c r="I146" s="218">
        <v>218</v>
      </c>
      <c r="J146" s="219" t="s">
        <v>4154</v>
      </c>
      <c r="K146" s="218" t="s">
        <v>3509</v>
      </c>
      <c r="L146" s="218" t="s">
        <v>3439</v>
      </c>
      <c r="M146" s="218" t="s">
        <v>3838</v>
      </c>
      <c r="N146" s="218" t="s">
        <v>3502</v>
      </c>
      <c r="O146" s="218" t="s">
        <v>3450</v>
      </c>
      <c r="P146" s="218" t="s">
        <v>3776</v>
      </c>
      <c r="Q146" s="218" t="s">
        <v>3489</v>
      </c>
      <c r="R146" s="218" t="s">
        <v>1269</v>
      </c>
      <c r="S146" s="218" t="s">
        <v>1269</v>
      </c>
      <c r="T146" s="218" t="s">
        <v>1269</v>
      </c>
      <c r="U146" s="218" t="s">
        <v>3540</v>
      </c>
      <c r="V146" s="218" t="s">
        <v>4227</v>
      </c>
      <c r="W146" s="218" t="s">
        <v>3504</v>
      </c>
      <c r="X146" s="218" t="s">
        <v>3472</v>
      </c>
      <c r="Y146" s="218" t="s">
        <v>1269</v>
      </c>
      <c r="Z146" s="261" t="str">
        <f>[1]総合!AG130</f>
        <v>メリークリスマス！頑張ります</v>
      </c>
      <c r="AA146" s="261"/>
      <c r="AB146" s="261"/>
      <c r="AC146" s="261"/>
      <c r="AD146" s="261"/>
      <c r="AE146" s="261"/>
      <c r="AF146" s="49" t="str">
        <f t="shared" si="4"/>
        <v>C037</v>
      </c>
      <c r="AI146" s="47">
        <v>140</v>
      </c>
      <c r="AJ146" s="47" t="str">
        <f t="shared" si="5"/>
        <v>C037</v>
      </c>
    </row>
    <row r="147" spans="1:36" ht="22.5" customHeight="1" x14ac:dyDescent="0.4">
      <c r="A147" s="200" t="str">
        <f t="shared" si="3"/>
        <v>C</v>
      </c>
      <c r="B147" s="214" t="s">
        <v>217</v>
      </c>
      <c r="C147" s="215" t="s">
        <v>1214</v>
      </c>
      <c r="D147" s="216" t="s">
        <v>4381</v>
      </c>
      <c r="E147" s="217" t="s">
        <v>1914</v>
      </c>
      <c r="F147" s="218">
        <v>52</v>
      </c>
      <c r="G147" s="218">
        <v>72</v>
      </c>
      <c r="H147" s="218">
        <v>50</v>
      </c>
      <c r="I147" s="218">
        <v>174</v>
      </c>
      <c r="J147" s="219" t="s">
        <v>4382</v>
      </c>
      <c r="K147" s="218" t="s">
        <v>3765</v>
      </c>
      <c r="L147" s="218" t="s">
        <v>4383</v>
      </c>
      <c r="M147" s="218" t="s">
        <v>4384</v>
      </c>
      <c r="N147" s="218" t="s">
        <v>1269</v>
      </c>
      <c r="O147" s="218" t="s">
        <v>3486</v>
      </c>
      <c r="P147" s="218" t="s">
        <v>3823</v>
      </c>
      <c r="Q147" s="218" t="s">
        <v>3555</v>
      </c>
      <c r="R147" s="218" t="s">
        <v>1269</v>
      </c>
      <c r="S147" s="218" t="s">
        <v>1269</v>
      </c>
      <c r="T147" s="218" t="s">
        <v>1269</v>
      </c>
      <c r="U147" s="218" t="s">
        <v>3540</v>
      </c>
      <c r="V147" s="218" t="s">
        <v>4227</v>
      </c>
      <c r="W147" s="218" t="s">
        <v>3504</v>
      </c>
      <c r="X147" s="218" t="s">
        <v>3472</v>
      </c>
      <c r="Y147" s="218" t="s">
        <v>1269</v>
      </c>
      <c r="Z147" s="261" t="str">
        <f>[1]総合!AG131</f>
        <v>去年よりもいい点が取れるように頑張りたい</v>
      </c>
      <c r="AA147" s="261"/>
      <c r="AB147" s="261"/>
      <c r="AC147" s="261"/>
      <c r="AD147" s="261"/>
      <c r="AE147" s="261"/>
      <c r="AF147" s="49" t="str">
        <f t="shared" si="4"/>
        <v>C038</v>
      </c>
      <c r="AI147" s="47">
        <v>141</v>
      </c>
      <c r="AJ147" s="47" t="str">
        <f t="shared" si="5"/>
        <v>C038</v>
      </c>
    </row>
    <row r="148" spans="1:36" ht="22.5" customHeight="1" x14ac:dyDescent="0.4">
      <c r="A148" s="200" t="str">
        <f t="shared" ref="A148:A211" si="6">LEFT(B148,1)</f>
        <v>C</v>
      </c>
      <c r="B148" s="214" t="s">
        <v>218</v>
      </c>
      <c r="C148" s="215" t="s">
        <v>1213</v>
      </c>
      <c r="D148" s="216" t="s">
        <v>4381</v>
      </c>
      <c r="E148" s="217" t="s">
        <v>1914</v>
      </c>
      <c r="F148" s="218">
        <v>54</v>
      </c>
      <c r="G148" s="218">
        <v>78</v>
      </c>
      <c r="H148" s="218">
        <v>54</v>
      </c>
      <c r="I148" s="218">
        <v>186</v>
      </c>
      <c r="J148" s="219" t="s">
        <v>4385</v>
      </c>
      <c r="K148" s="218" t="s">
        <v>3760</v>
      </c>
      <c r="L148" s="218" t="s">
        <v>3450</v>
      </c>
      <c r="M148" s="218" t="s">
        <v>4386</v>
      </c>
      <c r="N148" s="218" t="s">
        <v>1269</v>
      </c>
      <c r="O148" s="218" t="s">
        <v>3452</v>
      </c>
      <c r="P148" s="218" t="s">
        <v>3824</v>
      </c>
      <c r="Q148" s="218" t="s">
        <v>3499</v>
      </c>
      <c r="R148" s="218" t="s">
        <v>1269</v>
      </c>
      <c r="S148" s="218" t="s">
        <v>1269</v>
      </c>
      <c r="T148" s="218" t="s">
        <v>1269</v>
      </c>
      <c r="U148" s="218" t="s">
        <v>3533</v>
      </c>
      <c r="V148" s="218" t="s">
        <v>3912</v>
      </c>
      <c r="W148" s="218" t="s">
        <v>3513</v>
      </c>
      <c r="X148" s="218" t="s">
        <v>3472</v>
      </c>
      <c r="Y148" s="218" t="s">
        <v>1269</v>
      </c>
      <c r="Z148" s="261" t="str">
        <f>[1]総合!AG132</f>
        <v>団体で入賞したいです</v>
      </c>
      <c r="AA148" s="261"/>
      <c r="AB148" s="261"/>
      <c r="AC148" s="261"/>
      <c r="AD148" s="261"/>
      <c r="AE148" s="261"/>
      <c r="AF148" s="49" t="str">
        <f t="shared" ref="AF148:AF211" si="7">B148</f>
        <v>C039</v>
      </c>
      <c r="AI148" s="47">
        <v>142</v>
      </c>
      <c r="AJ148" s="47" t="str">
        <f t="shared" ref="AJ148:AJ211" si="8">B148</f>
        <v>C039</v>
      </c>
    </row>
    <row r="149" spans="1:36" ht="22.5" customHeight="1" x14ac:dyDescent="0.4">
      <c r="A149" s="200" t="str">
        <f t="shared" si="6"/>
        <v>C</v>
      </c>
      <c r="B149" s="214" t="s">
        <v>220</v>
      </c>
      <c r="C149" s="215" t="s">
        <v>1587</v>
      </c>
      <c r="D149" s="216" t="s">
        <v>4381</v>
      </c>
      <c r="E149" s="217" t="s">
        <v>1914</v>
      </c>
      <c r="F149" s="218">
        <v>36</v>
      </c>
      <c r="G149" s="218">
        <v>42</v>
      </c>
      <c r="H149" s="218">
        <v>28</v>
      </c>
      <c r="I149" s="218">
        <v>106</v>
      </c>
      <c r="J149" s="219" t="s">
        <v>4208</v>
      </c>
      <c r="K149" s="218" t="s">
        <v>3834</v>
      </c>
      <c r="L149" s="218" t="s">
        <v>3483</v>
      </c>
      <c r="M149" s="218" t="s">
        <v>4387</v>
      </c>
      <c r="N149" s="218" t="s">
        <v>1269</v>
      </c>
      <c r="O149" s="218" t="s">
        <v>3491</v>
      </c>
      <c r="P149" s="218" t="s">
        <v>4168</v>
      </c>
      <c r="Q149" s="218" t="s">
        <v>1269</v>
      </c>
      <c r="R149" s="218" t="s">
        <v>1269</v>
      </c>
      <c r="S149" s="218" t="s">
        <v>1269</v>
      </c>
      <c r="T149" s="218" t="s">
        <v>1269</v>
      </c>
      <c r="U149" s="218" t="s">
        <v>3480</v>
      </c>
      <c r="V149" s="218" t="s">
        <v>4223</v>
      </c>
      <c r="W149" s="218" t="s">
        <v>1269</v>
      </c>
      <c r="X149" s="218" t="s">
        <v>1321</v>
      </c>
      <c r="Y149" s="218" t="s">
        <v>1269</v>
      </c>
      <c r="Z149" s="261" t="str">
        <f>[1]総合!AG133</f>
        <v>いつも通りの点数が出ればいいなと思います</v>
      </c>
      <c r="AA149" s="261"/>
      <c r="AB149" s="261"/>
      <c r="AC149" s="261"/>
      <c r="AD149" s="261"/>
      <c r="AE149" s="261"/>
      <c r="AF149" s="49" t="str">
        <f t="shared" si="7"/>
        <v>C040</v>
      </c>
      <c r="AI149" s="47">
        <v>143</v>
      </c>
      <c r="AJ149" s="47" t="str">
        <f t="shared" si="8"/>
        <v>C040</v>
      </c>
    </row>
    <row r="150" spans="1:36" ht="22.5" customHeight="1" x14ac:dyDescent="0.4">
      <c r="A150" s="200" t="str">
        <f t="shared" si="6"/>
        <v>C</v>
      </c>
      <c r="B150" s="214" t="s">
        <v>221</v>
      </c>
      <c r="C150" s="215" t="s">
        <v>1926</v>
      </c>
      <c r="D150" s="216" t="s">
        <v>4381</v>
      </c>
      <c r="E150" s="217" t="s">
        <v>1914</v>
      </c>
      <c r="F150" s="218">
        <v>34</v>
      </c>
      <c r="G150" s="218">
        <v>48</v>
      </c>
      <c r="H150" s="218">
        <v>36</v>
      </c>
      <c r="I150" s="218">
        <v>118</v>
      </c>
      <c r="J150" s="219" t="s">
        <v>4290</v>
      </c>
      <c r="K150" s="218" t="s">
        <v>3792</v>
      </c>
      <c r="L150" s="218" t="s">
        <v>3483</v>
      </c>
      <c r="M150" s="218" t="s">
        <v>4388</v>
      </c>
      <c r="N150" s="218" t="s">
        <v>1269</v>
      </c>
      <c r="O150" s="218" t="s">
        <v>3480</v>
      </c>
      <c r="P150" s="218" t="s">
        <v>4122</v>
      </c>
      <c r="Q150" s="218" t="s">
        <v>1269</v>
      </c>
      <c r="R150" s="218" t="s">
        <v>1269</v>
      </c>
      <c r="S150" s="218" t="s">
        <v>1269</v>
      </c>
      <c r="T150" s="218" t="s">
        <v>1269</v>
      </c>
      <c r="U150" s="218" t="s">
        <v>3475</v>
      </c>
      <c r="V150" s="218" t="s">
        <v>4212</v>
      </c>
      <c r="W150" s="218" t="s">
        <v>1269</v>
      </c>
      <c r="X150" s="218" t="s">
        <v>1321</v>
      </c>
      <c r="Y150" s="218" t="s">
        <v>1269</v>
      </c>
      <c r="Z150" s="261" t="str">
        <f>[1]総合!AG134</f>
        <v>自己ベストが出るように頑張ります</v>
      </c>
      <c r="AA150" s="261"/>
      <c r="AB150" s="261"/>
      <c r="AC150" s="261"/>
      <c r="AD150" s="261"/>
      <c r="AE150" s="261"/>
      <c r="AF150" s="49" t="str">
        <f t="shared" si="7"/>
        <v>C041</v>
      </c>
      <c r="AI150" s="47">
        <v>144</v>
      </c>
      <c r="AJ150" s="47" t="str">
        <f t="shared" si="8"/>
        <v>C041</v>
      </c>
    </row>
    <row r="151" spans="1:36" ht="22.5" customHeight="1" x14ac:dyDescent="0.4">
      <c r="A151" s="200" t="str">
        <f t="shared" si="6"/>
        <v>D</v>
      </c>
      <c r="B151" s="214" t="s">
        <v>350</v>
      </c>
      <c r="C151" s="215" t="s">
        <v>1246</v>
      </c>
      <c r="D151" s="216" t="s">
        <v>4389</v>
      </c>
      <c r="E151" s="217" t="s">
        <v>1914</v>
      </c>
      <c r="F151" s="218">
        <v>54</v>
      </c>
      <c r="G151" s="218">
        <v>68</v>
      </c>
      <c r="H151" s="218">
        <v>46</v>
      </c>
      <c r="I151" s="218">
        <v>168</v>
      </c>
      <c r="J151" s="219" t="s">
        <v>4162</v>
      </c>
      <c r="K151" s="218" t="s">
        <v>3871</v>
      </c>
      <c r="L151" s="218" t="s">
        <v>3483</v>
      </c>
      <c r="M151" s="218" t="s">
        <v>4390</v>
      </c>
      <c r="N151" s="218" t="s">
        <v>1269</v>
      </c>
      <c r="O151" s="218" t="s">
        <v>3486</v>
      </c>
      <c r="P151" s="218" t="s">
        <v>3823</v>
      </c>
      <c r="Q151" s="218" t="s">
        <v>3509</v>
      </c>
      <c r="R151" s="218" t="s">
        <v>1269</v>
      </c>
      <c r="S151" s="218" t="s">
        <v>1269</v>
      </c>
      <c r="T151" s="218" t="s">
        <v>1269</v>
      </c>
      <c r="U151" s="218" t="s">
        <v>3614</v>
      </c>
      <c r="V151" s="218" t="s">
        <v>3857</v>
      </c>
      <c r="W151" s="218" t="s">
        <v>1269</v>
      </c>
      <c r="X151" s="218" t="s">
        <v>1321</v>
      </c>
      <c r="Y151" s="218" t="s">
        <v>1269</v>
      </c>
      <c r="Z151" s="261" t="str">
        <f>[1]総合!AG135</f>
        <v>DO　MY　BEST！！</v>
      </c>
      <c r="AA151" s="261"/>
      <c r="AB151" s="261"/>
      <c r="AC151" s="261"/>
      <c r="AD151" s="261"/>
      <c r="AE151" s="261"/>
      <c r="AF151" s="49" t="str">
        <f t="shared" si="7"/>
        <v>D041</v>
      </c>
      <c r="AI151" s="47">
        <v>145</v>
      </c>
      <c r="AJ151" s="47" t="str">
        <f t="shared" si="8"/>
        <v>D041</v>
      </c>
    </row>
    <row r="152" spans="1:36" ht="22.5" customHeight="1" x14ac:dyDescent="0.4">
      <c r="A152" s="200" t="str">
        <f t="shared" si="6"/>
        <v>E</v>
      </c>
      <c r="B152" s="214" t="s">
        <v>385</v>
      </c>
      <c r="C152" s="215" t="s">
        <v>1513</v>
      </c>
      <c r="D152" s="216" t="s">
        <v>4391</v>
      </c>
      <c r="E152" s="217" t="s">
        <v>1914</v>
      </c>
      <c r="F152" s="218">
        <v>84</v>
      </c>
      <c r="G152" s="218">
        <v>92</v>
      </c>
      <c r="H152" s="218">
        <v>58</v>
      </c>
      <c r="I152" s="218">
        <v>234</v>
      </c>
      <c r="J152" s="219" t="s">
        <v>4392</v>
      </c>
      <c r="K152" s="218" t="s">
        <v>3807</v>
      </c>
      <c r="L152" s="218" t="s">
        <v>3452</v>
      </c>
      <c r="M152" s="218" t="s">
        <v>4393</v>
      </c>
      <c r="N152" s="218" t="s">
        <v>1269</v>
      </c>
      <c r="O152" s="218" t="s">
        <v>3439</v>
      </c>
      <c r="P152" s="218" t="s">
        <v>3759</v>
      </c>
      <c r="Q152" s="218" t="s">
        <v>3504</v>
      </c>
      <c r="R152" s="218" t="s">
        <v>1269</v>
      </c>
      <c r="S152" s="218" t="s">
        <v>1269</v>
      </c>
      <c r="T152" s="218" t="s">
        <v>1269</v>
      </c>
      <c r="U152" s="218" t="s">
        <v>3439</v>
      </c>
      <c r="V152" s="218" t="s">
        <v>4057</v>
      </c>
      <c r="W152" s="218" t="s">
        <v>1269</v>
      </c>
      <c r="X152" s="218" t="s">
        <v>1321</v>
      </c>
      <c r="Y152" s="218" t="s">
        <v>1269</v>
      </c>
      <c r="Z152" s="261" t="str">
        <f>[1]総合!AG136</f>
        <v>三度目の正直　入賞狙います</v>
      </c>
      <c r="AA152" s="261"/>
      <c r="AB152" s="261"/>
      <c r="AC152" s="261"/>
      <c r="AD152" s="261"/>
      <c r="AE152" s="261"/>
      <c r="AF152" s="49" t="str">
        <f t="shared" si="7"/>
        <v>E026</v>
      </c>
      <c r="AI152" s="47">
        <v>146</v>
      </c>
      <c r="AJ152" s="47" t="str">
        <f t="shared" si="8"/>
        <v>E026</v>
      </c>
    </row>
    <row r="153" spans="1:36" ht="22.5" customHeight="1" x14ac:dyDescent="0.4">
      <c r="A153" s="200" t="str">
        <f t="shared" si="6"/>
        <v>A</v>
      </c>
      <c r="B153" s="214" t="s">
        <v>263</v>
      </c>
      <c r="C153" s="215" t="s">
        <v>1545</v>
      </c>
      <c r="D153" s="216" t="s">
        <v>4394</v>
      </c>
      <c r="E153" s="217" t="s">
        <v>156</v>
      </c>
      <c r="F153" s="218">
        <v>24</v>
      </c>
      <c r="G153" s="218">
        <v>40</v>
      </c>
      <c r="H153" s="218">
        <v>30</v>
      </c>
      <c r="I153" s="218">
        <v>94</v>
      </c>
      <c r="J153" s="219" t="s">
        <v>4149</v>
      </c>
      <c r="K153" s="218" t="s">
        <v>3750</v>
      </c>
      <c r="L153" s="218" t="s">
        <v>3483</v>
      </c>
      <c r="M153" s="218" t="s">
        <v>4395</v>
      </c>
      <c r="N153" s="218" t="s">
        <v>1269</v>
      </c>
      <c r="O153" s="218" t="s">
        <v>3503</v>
      </c>
      <c r="P153" s="218" t="s">
        <v>4211</v>
      </c>
      <c r="Q153" s="218" t="s">
        <v>1269</v>
      </c>
      <c r="R153" s="218" t="s">
        <v>1269</v>
      </c>
      <c r="S153" s="218" t="s">
        <v>1269</v>
      </c>
      <c r="T153" s="218" t="s">
        <v>1269</v>
      </c>
      <c r="U153" s="218" t="s">
        <v>1269</v>
      </c>
      <c r="V153" s="218" t="s">
        <v>1269</v>
      </c>
      <c r="W153" s="218" t="s">
        <v>1269</v>
      </c>
      <c r="X153" s="218" t="s">
        <v>1119</v>
      </c>
      <c r="Y153" s="218" t="s">
        <v>1269</v>
      </c>
      <c r="Z153" s="261" t="str">
        <f>[1]総合!AG137</f>
        <v>優勝したいです</v>
      </c>
      <c r="AA153" s="261"/>
      <c r="AB153" s="261"/>
      <c r="AC153" s="261"/>
      <c r="AD153" s="261"/>
      <c r="AE153" s="261"/>
      <c r="AF153" s="49" t="str">
        <f t="shared" si="7"/>
        <v>A017</v>
      </c>
      <c r="AI153" s="47">
        <v>147</v>
      </c>
      <c r="AJ153" s="47" t="str">
        <f t="shared" si="8"/>
        <v>A017</v>
      </c>
    </row>
    <row r="154" spans="1:36" ht="22.5" customHeight="1" x14ac:dyDescent="0.4">
      <c r="A154" s="200" t="str">
        <f t="shared" si="6"/>
        <v>A</v>
      </c>
      <c r="B154" s="214" t="s">
        <v>264</v>
      </c>
      <c r="C154" s="215" t="s">
        <v>1931</v>
      </c>
      <c r="D154" s="216" t="s">
        <v>4394</v>
      </c>
      <c r="E154" s="217" t="s">
        <v>156</v>
      </c>
      <c r="F154" s="218">
        <v>0</v>
      </c>
      <c r="G154" s="218">
        <v>0</v>
      </c>
      <c r="H154" s="218">
        <v>0</v>
      </c>
      <c r="I154" s="218">
        <v>0</v>
      </c>
      <c r="J154" s="219" t="s">
        <v>4361</v>
      </c>
      <c r="K154" s="218" t="s">
        <v>1269</v>
      </c>
      <c r="L154" s="218" t="s">
        <v>1269</v>
      </c>
      <c r="M154" s="218" t="s">
        <v>1269</v>
      </c>
      <c r="N154" s="218" t="s">
        <v>1269</v>
      </c>
      <c r="O154" s="218" t="s">
        <v>1269</v>
      </c>
      <c r="P154" s="218" t="s">
        <v>1269</v>
      </c>
      <c r="Q154" s="218" t="s">
        <v>1269</v>
      </c>
      <c r="R154" s="218" t="s">
        <v>1269</v>
      </c>
      <c r="S154" s="218" t="s">
        <v>1269</v>
      </c>
      <c r="T154" s="218" t="s">
        <v>1269</v>
      </c>
      <c r="U154" s="218" t="s">
        <v>1269</v>
      </c>
      <c r="V154" s="218" t="s">
        <v>1269</v>
      </c>
      <c r="W154" s="218" t="s">
        <v>1269</v>
      </c>
      <c r="X154" s="218" t="s">
        <v>1321</v>
      </c>
      <c r="Y154" s="218" t="s">
        <v>1269</v>
      </c>
      <c r="Z154" s="261" t="str">
        <f>[1]総合!AG138</f>
        <v>初挑戦ですが日々の頑張りを本番で発揮できるよう頑張ります！</v>
      </c>
      <c r="AA154" s="261"/>
      <c r="AB154" s="261"/>
      <c r="AC154" s="261"/>
      <c r="AD154" s="261"/>
      <c r="AE154" s="261"/>
      <c r="AF154" s="49" t="str">
        <f t="shared" si="7"/>
        <v>A018</v>
      </c>
      <c r="AI154" s="47">
        <v>148</v>
      </c>
      <c r="AJ154" s="47" t="str">
        <f t="shared" si="8"/>
        <v>A018</v>
      </c>
    </row>
    <row r="155" spans="1:36" ht="22.5" customHeight="1" x14ac:dyDescent="0.4">
      <c r="A155" s="200" t="str">
        <f t="shared" si="6"/>
        <v>A</v>
      </c>
      <c r="B155" s="214" t="s">
        <v>266</v>
      </c>
      <c r="C155" s="215" t="s">
        <v>1547</v>
      </c>
      <c r="D155" s="216" t="s">
        <v>4394</v>
      </c>
      <c r="E155" s="217" t="s">
        <v>156</v>
      </c>
      <c r="F155" s="218">
        <v>24</v>
      </c>
      <c r="G155" s="218">
        <v>30</v>
      </c>
      <c r="H155" s="218">
        <v>22</v>
      </c>
      <c r="I155" s="218">
        <v>76</v>
      </c>
      <c r="J155" s="219" t="s">
        <v>4396</v>
      </c>
      <c r="K155" s="218" t="s">
        <v>3764</v>
      </c>
      <c r="L155" s="218" t="s">
        <v>3483</v>
      </c>
      <c r="M155" s="218" t="s">
        <v>4397</v>
      </c>
      <c r="N155" s="218" t="s">
        <v>1269</v>
      </c>
      <c r="O155" s="218" t="s">
        <v>3483</v>
      </c>
      <c r="P155" s="218" t="s">
        <v>4126</v>
      </c>
      <c r="Q155" s="218" t="s">
        <v>3513</v>
      </c>
      <c r="R155" s="218" t="s">
        <v>3496</v>
      </c>
      <c r="S155" s="218" t="s">
        <v>4228</v>
      </c>
      <c r="T155" s="218" t="s">
        <v>3504</v>
      </c>
      <c r="U155" s="218" t="s">
        <v>3483</v>
      </c>
      <c r="V155" s="218" t="s">
        <v>4135</v>
      </c>
      <c r="W155" s="218" t="s">
        <v>3481</v>
      </c>
      <c r="X155" s="218" t="s">
        <v>1321</v>
      </c>
      <c r="Y155" s="218" t="s">
        <v>1269</v>
      </c>
      <c r="Z155" s="261" t="str">
        <f>[1]総合!AG139</f>
        <v>230点以上取れるようにがんばります。</v>
      </c>
      <c r="AA155" s="261"/>
      <c r="AB155" s="261"/>
      <c r="AC155" s="261"/>
      <c r="AD155" s="261"/>
      <c r="AE155" s="261"/>
      <c r="AF155" s="49" t="str">
        <f t="shared" si="7"/>
        <v>A019</v>
      </c>
      <c r="AI155" s="47">
        <v>149</v>
      </c>
      <c r="AJ155" s="47" t="str">
        <f t="shared" si="8"/>
        <v>A019</v>
      </c>
    </row>
    <row r="156" spans="1:36" ht="22.5" customHeight="1" x14ac:dyDescent="0.4">
      <c r="A156" s="200" t="str">
        <f t="shared" si="6"/>
        <v>A</v>
      </c>
      <c r="B156" s="214" t="s">
        <v>287</v>
      </c>
      <c r="C156" s="215" t="s">
        <v>1934</v>
      </c>
      <c r="D156" s="216" t="s">
        <v>4394</v>
      </c>
      <c r="E156" s="217" t="s">
        <v>156</v>
      </c>
      <c r="F156" s="218">
        <v>22</v>
      </c>
      <c r="G156" s="218">
        <v>34</v>
      </c>
      <c r="H156" s="218">
        <v>22</v>
      </c>
      <c r="I156" s="218">
        <v>78</v>
      </c>
      <c r="J156" s="219" t="s">
        <v>4353</v>
      </c>
      <c r="K156" s="218" t="s">
        <v>3805</v>
      </c>
      <c r="L156" s="218" t="s">
        <v>3483</v>
      </c>
      <c r="M156" s="218" t="s">
        <v>4398</v>
      </c>
      <c r="N156" s="218" t="s">
        <v>1269</v>
      </c>
      <c r="O156" s="218" t="s">
        <v>3503</v>
      </c>
      <c r="P156" s="218" t="s">
        <v>4211</v>
      </c>
      <c r="Q156" s="218" t="s">
        <v>1269</v>
      </c>
      <c r="R156" s="218" t="s">
        <v>1269</v>
      </c>
      <c r="S156" s="218" t="s">
        <v>1269</v>
      </c>
      <c r="T156" s="218" t="s">
        <v>1269</v>
      </c>
      <c r="U156" s="218" t="s">
        <v>1269</v>
      </c>
      <c r="V156" s="218" t="s">
        <v>1269</v>
      </c>
      <c r="W156" s="218" t="s">
        <v>1269</v>
      </c>
      <c r="X156" s="218" t="s">
        <v>1119</v>
      </c>
      <c r="Y156" s="218" t="s">
        <v>1269</v>
      </c>
      <c r="Z156" s="261" t="str">
        <f>[1]総合!AG140</f>
        <v>最高のクリスマスにするぞ！！</v>
      </c>
      <c r="AA156" s="261"/>
      <c r="AB156" s="261"/>
      <c r="AC156" s="261"/>
      <c r="AD156" s="261"/>
      <c r="AE156" s="261"/>
      <c r="AF156" s="49" t="str">
        <f t="shared" si="7"/>
        <v>A020</v>
      </c>
      <c r="AI156" s="47">
        <v>150</v>
      </c>
      <c r="AJ156" s="47" t="str">
        <f t="shared" si="8"/>
        <v>A020</v>
      </c>
    </row>
    <row r="157" spans="1:36" ht="22.5" customHeight="1" x14ac:dyDescent="0.4">
      <c r="A157" s="200" t="str">
        <f t="shared" si="6"/>
        <v>A</v>
      </c>
      <c r="B157" s="214" t="s">
        <v>292</v>
      </c>
      <c r="C157" s="215" t="s">
        <v>1936</v>
      </c>
      <c r="D157" s="216" t="s">
        <v>4394</v>
      </c>
      <c r="E157" s="217" t="s">
        <v>156</v>
      </c>
      <c r="F157" s="218">
        <v>18</v>
      </c>
      <c r="G157" s="218">
        <v>22</v>
      </c>
      <c r="H157" s="218">
        <v>18</v>
      </c>
      <c r="I157" s="218">
        <v>58</v>
      </c>
      <c r="J157" s="219" t="s">
        <v>4345</v>
      </c>
      <c r="K157" s="218" t="s">
        <v>3767</v>
      </c>
      <c r="L157" s="218" t="s">
        <v>3503</v>
      </c>
      <c r="M157" s="218" t="s">
        <v>4399</v>
      </c>
      <c r="N157" s="218" t="s">
        <v>1269</v>
      </c>
      <c r="O157" s="218" t="s">
        <v>3496</v>
      </c>
      <c r="P157" s="218" t="s">
        <v>4147</v>
      </c>
      <c r="Q157" s="218" t="s">
        <v>1269</v>
      </c>
      <c r="R157" s="218" t="s">
        <v>3496</v>
      </c>
      <c r="S157" s="218" t="s">
        <v>4228</v>
      </c>
      <c r="T157" s="218" t="s">
        <v>3504</v>
      </c>
      <c r="U157" s="218" t="s">
        <v>1269</v>
      </c>
      <c r="V157" s="218" t="s">
        <v>1269</v>
      </c>
      <c r="W157" s="218" t="s">
        <v>1269</v>
      </c>
      <c r="X157" s="218" t="s">
        <v>1321</v>
      </c>
      <c r="Y157" s="218" t="s">
        <v>1269</v>
      </c>
      <c r="Z157" s="261" t="str">
        <f>[1]総合!AG141</f>
        <v>サンタさんが来る日だし、そろばんもがんばるぞ！</v>
      </c>
      <c r="AA157" s="261"/>
      <c r="AB157" s="261"/>
      <c r="AC157" s="261"/>
      <c r="AD157" s="261"/>
      <c r="AE157" s="261"/>
      <c r="AF157" s="49" t="str">
        <f t="shared" si="7"/>
        <v>A021</v>
      </c>
      <c r="AI157" s="47">
        <v>151</v>
      </c>
      <c r="AJ157" s="47" t="str">
        <f t="shared" si="8"/>
        <v>A021</v>
      </c>
    </row>
    <row r="158" spans="1:36" ht="22.5" customHeight="1" x14ac:dyDescent="0.4">
      <c r="A158" s="200" t="str">
        <f t="shared" si="6"/>
        <v>A</v>
      </c>
      <c r="B158" s="214" t="s">
        <v>397</v>
      </c>
      <c r="C158" s="215" t="s">
        <v>1546</v>
      </c>
      <c r="D158" s="216" t="s">
        <v>4394</v>
      </c>
      <c r="E158" s="217" t="s">
        <v>156</v>
      </c>
      <c r="F158" s="218">
        <v>16</v>
      </c>
      <c r="G158" s="218">
        <v>28</v>
      </c>
      <c r="H158" s="218">
        <v>22</v>
      </c>
      <c r="I158" s="218">
        <v>66</v>
      </c>
      <c r="J158" s="219" t="s">
        <v>4362</v>
      </c>
      <c r="K158" s="218" t="s">
        <v>4050</v>
      </c>
      <c r="L158" s="218" t="s">
        <v>3480</v>
      </c>
      <c r="M158" s="218" t="s">
        <v>4400</v>
      </c>
      <c r="N158" s="218" t="s">
        <v>3510</v>
      </c>
      <c r="O158" s="218" t="s">
        <v>3483</v>
      </c>
      <c r="P158" s="218" t="s">
        <v>4126</v>
      </c>
      <c r="Q158" s="218" t="s">
        <v>3513</v>
      </c>
      <c r="R158" s="218" t="s">
        <v>1269</v>
      </c>
      <c r="S158" s="218" t="s">
        <v>1269</v>
      </c>
      <c r="T158" s="218" t="s">
        <v>1269</v>
      </c>
      <c r="U158" s="218" t="s">
        <v>1269</v>
      </c>
      <c r="V158" s="218" t="s">
        <v>1269</v>
      </c>
      <c r="W158" s="218" t="s">
        <v>1269</v>
      </c>
      <c r="X158" s="218" t="s">
        <v>1321</v>
      </c>
      <c r="Y158" s="218" t="s">
        <v>1269</v>
      </c>
      <c r="Z158" s="261" t="str">
        <f>[1]総合!AG142</f>
        <v>練習してきたことが発揮できるようにがんばります</v>
      </c>
      <c r="AA158" s="261"/>
      <c r="AB158" s="261"/>
      <c r="AC158" s="261"/>
      <c r="AD158" s="261"/>
      <c r="AE158" s="261"/>
      <c r="AF158" s="49" t="str">
        <f t="shared" si="7"/>
        <v>A022</v>
      </c>
      <c r="AI158" s="47">
        <v>152</v>
      </c>
      <c r="AJ158" s="47" t="str">
        <f t="shared" si="8"/>
        <v>A022</v>
      </c>
    </row>
    <row r="159" spans="1:36" ht="22.5" customHeight="1" x14ac:dyDescent="0.4">
      <c r="A159" s="200" t="str">
        <f t="shared" si="6"/>
        <v>A</v>
      </c>
      <c r="B159" s="214" t="s">
        <v>399</v>
      </c>
      <c r="C159" s="215" t="s">
        <v>1939</v>
      </c>
      <c r="D159" s="216" t="s">
        <v>4401</v>
      </c>
      <c r="E159" s="217" t="s">
        <v>156</v>
      </c>
      <c r="F159" s="218">
        <v>30</v>
      </c>
      <c r="G159" s="218">
        <v>26</v>
      </c>
      <c r="H159" s="218">
        <v>28</v>
      </c>
      <c r="I159" s="218">
        <v>84</v>
      </c>
      <c r="J159" s="219" t="s">
        <v>4254</v>
      </c>
      <c r="K159" s="218" t="s">
        <v>3921</v>
      </c>
      <c r="L159" s="218" t="s">
        <v>3480</v>
      </c>
      <c r="M159" s="218" t="s">
        <v>4402</v>
      </c>
      <c r="N159" s="218" t="s">
        <v>3510</v>
      </c>
      <c r="O159" s="218" t="s">
        <v>3503</v>
      </c>
      <c r="P159" s="218" t="s">
        <v>4211</v>
      </c>
      <c r="Q159" s="218" t="s">
        <v>1269</v>
      </c>
      <c r="R159" s="218" t="s">
        <v>1269</v>
      </c>
      <c r="S159" s="218" t="s">
        <v>1269</v>
      </c>
      <c r="T159" s="218" t="s">
        <v>1269</v>
      </c>
      <c r="U159" s="218" t="s">
        <v>1269</v>
      </c>
      <c r="V159" s="218" t="s">
        <v>1269</v>
      </c>
      <c r="W159" s="218" t="s">
        <v>1269</v>
      </c>
      <c r="X159" s="218" t="s">
        <v>1119</v>
      </c>
      <c r="Y159" s="218" t="s">
        <v>1269</v>
      </c>
      <c r="Z159" s="261" t="str">
        <f>[1]総合!AG143</f>
        <v>F1を3分で200点とるぞー!!</v>
      </c>
      <c r="AA159" s="261"/>
      <c r="AB159" s="261"/>
      <c r="AC159" s="261"/>
      <c r="AD159" s="261"/>
      <c r="AE159" s="261"/>
      <c r="AF159" s="49" t="str">
        <f t="shared" si="7"/>
        <v>A023</v>
      </c>
      <c r="AI159" s="47">
        <v>153</v>
      </c>
      <c r="AJ159" s="47" t="str">
        <f t="shared" si="8"/>
        <v>A023</v>
      </c>
    </row>
    <row r="160" spans="1:36" ht="22.5" customHeight="1" x14ac:dyDescent="0.4">
      <c r="A160" s="200" t="str">
        <f t="shared" si="6"/>
        <v>A</v>
      </c>
      <c r="B160" s="214" t="s">
        <v>426</v>
      </c>
      <c r="C160" s="215" t="s">
        <v>1941</v>
      </c>
      <c r="D160" s="216" t="s">
        <v>4401</v>
      </c>
      <c r="E160" s="217" t="s">
        <v>156</v>
      </c>
      <c r="F160" s="218">
        <v>20</v>
      </c>
      <c r="G160" s="218">
        <v>24</v>
      </c>
      <c r="H160" s="218">
        <v>18</v>
      </c>
      <c r="I160" s="218">
        <v>62</v>
      </c>
      <c r="J160" s="219" t="s">
        <v>4403</v>
      </c>
      <c r="K160" s="218" t="s">
        <v>4012</v>
      </c>
      <c r="L160" s="218" t="s">
        <v>3483</v>
      </c>
      <c r="M160" s="218" t="s">
        <v>4404</v>
      </c>
      <c r="N160" s="218" t="s">
        <v>1269</v>
      </c>
      <c r="O160" s="218" t="s">
        <v>1269</v>
      </c>
      <c r="P160" s="218" t="s">
        <v>1269</v>
      </c>
      <c r="Q160" s="218" t="s">
        <v>1269</v>
      </c>
      <c r="R160" s="218" t="s">
        <v>3496</v>
      </c>
      <c r="S160" s="218" t="s">
        <v>4228</v>
      </c>
      <c r="T160" s="218" t="s">
        <v>3504</v>
      </c>
      <c r="U160" s="218" t="s">
        <v>1269</v>
      </c>
      <c r="V160" s="218" t="s">
        <v>1269</v>
      </c>
      <c r="W160" s="218" t="s">
        <v>1269</v>
      </c>
      <c r="X160" s="218" t="s">
        <v>1321</v>
      </c>
      <c r="Y160" s="218" t="s">
        <v>1269</v>
      </c>
      <c r="Z160" s="261" t="str">
        <f>[1]総合!AG144</f>
        <v>自己ベストをとれるようがんばります</v>
      </c>
      <c r="AA160" s="261"/>
      <c r="AB160" s="261"/>
      <c r="AC160" s="261"/>
      <c r="AD160" s="261"/>
      <c r="AE160" s="261"/>
      <c r="AF160" s="49" t="str">
        <f t="shared" si="7"/>
        <v>A024</v>
      </c>
      <c r="AI160" s="47">
        <v>154</v>
      </c>
      <c r="AJ160" s="47" t="str">
        <f t="shared" si="8"/>
        <v>A024</v>
      </c>
    </row>
    <row r="161" spans="1:36" ht="22.5" customHeight="1" x14ac:dyDescent="0.4">
      <c r="A161" s="200" t="str">
        <f t="shared" si="6"/>
        <v>A</v>
      </c>
      <c r="B161" s="214" t="s">
        <v>442</v>
      </c>
      <c r="C161" s="215" t="s">
        <v>1943</v>
      </c>
      <c r="D161" s="216" t="s">
        <v>4401</v>
      </c>
      <c r="E161" s="217" t="s">
        <v>156</v>
      </c>
      <c r="F161" s="218">
        <v>10</v>
      </c>
      <c r="G161" s="218">
        <v>14</v>
      </c>
      <c r="H161" s="218">
        <v>10</v>
      </c>
      <c r="I161" s="218">
        <v>34</v>
      </c>
      <c r="J161" s="219" t="s">
        <v>4405</v>
      </c>
      <c r="K161" s="218" t="s">
        <v>3929</v>
      </c>
      <c r="L161" s="218" t="s">
        <v>1269</v>
      </c>
      <c r="M161" s="218" t="s">
        <v>1269</v>
      </c>
      <c r="N161" s="218" t="s">
        <v>1269</v>
      </c>
      <c r="O161" s="218" t="s">
        <v>3503</v>
      </c>
      <c r="P161" s="218" t="s">
        <v>4211</v>
      </c>
      <c r="Q161" s="218" t="s">
        <v>1269</v>
      </c>
      <c r="R161" s="218" t="s">
        <v>1269</v>
      </c>
      <c r="S161" s="218" t="s">
        <v>1269</v>
      </c>
      <c r="T161" s="218" t="s">
        <v>1269</v>
      </c>
      <c r="U161" s="218" t="s">
        <v>1269</v>
      </c>
      <c r="V161" s="218" t="s">
        <v>1269</v>
      </c>
      <c r="W161" s="218" t="s">
        <v>1269</v>
      </c>
      <c r="X161" s="218" t="s">
        <v>1321</v>
      </c>
      <c r="Y161" s="218" t="s">
        <v>1269</v>
      </c>
      <c r="Z161" s="261" t="str">
        <f>[1]総合!AG145</f>
        <v>いっぱい練習してトロフィーがほしいです。</v>
      </c>
      <c r="AA161" s="261"/>
      <c r="AB161" s="261"/>
      <c r="AC161" s="261"/>
      <c r="AD161" s="261"/>
      <c r="AE161" s="261"/>
      <c r="AF161" s="49" t="str">
        <f t="shared" si="7"/>
        <v>A025</v>
      </c>
      <c r="AI161" s="47">
        <v>155</v>
      </c>
      <c r="AJ161" s="47" t="str">
        <f t="shared" si="8"/>
        <v>A025</v>
      </c>
    </row>
    <row r="162" spans="1:36" ht="22.5" customHeight="1" x14ac:dyDescent="0.4">
      <c r="A162" s="200" t="str">
        <f t="shared" si="6"/>
        <v>B</v>
      </c>
      <c r="B162" s="214" t="s">
        <v>190</v>
      </c>
      <c r="C162" s="215" t="s">
        <v>1173</v>
      </c>
      <c r="D162" s="216" t="s">
        <v>4406</v>
      </c>
      <c r="E162" s="217" t="s">
        <v>156</v>
      </c>
      <c r="F162" s="218">
        <v>96</v>
      </c>
      <c r="G162" s="218">
        <v>100</v>
      </c>
      <c r="H162" s="218">
        <v>82</v>
      </c>
      <c r="I162" s="218">
        <v>278</v>
      </c>
      <c r="J162" s="219" t="s">
        <v>4315</v>
      </c>
      <c r="K162" s="218" t="s">
        <v>3444</v>
      </c>
      <c r="L162" s="218" t="s">
        <v>3441</v>
      </c>
      <c r="M162" s="218" t="s">
        <v>3786</v>
      </c>
      <c r="N162" s="218" t="s">
        <v>3470</v>
      </c>
      <c r="O162" s="218" t="s">
        <v>3452</v>
      </c>
      <c r="P162" s="218" t="s">
        <v>3824</v>
      </c>
      <c r="Q162" s="218" t="s">
        <v>3472</v>
      </c>
      <c r="R162" s="218" t="s">
        <v>3542</v>
      </c>
      <c r="S162" s="218" t="s">
        <v>3775</v>
      </c>
      <c r="T162" s="218" t="s">
        <v>3481</v>
      </c>
      <c r="U162" s="218" t="s">
        <v>3439</v>
      </c>
      <c r="V162" s="218" t="s">
        <v>4057</v>
      </c>
      <c r="W162" s="218" t="s">
        <v>3479</v>
      </c>
      <c r="X162" s="218" t="s">
        <v>1104</v>
      </c>
      <c r="Y162" s="218" t="s">
        <v>3444</v>
      </c>
      <c r="Z162" s="261" t="str">
        <f>[1]総合!AG146</f>
        <v>目指せ❗️日本一🌟一生懸命頑張ります🌟</v>
      </c>
      <c r="AA162" s="261"/>
      <c r="AB162" s="261"/>
      <c r="AC162" s="261"/>
      <c r="AD162" s="261"/>
      <c r="AE162" s="261"/>
      <c r="AF162" s="49" t="str">
        <f t="shared" si="7"/>
        <v>B027</v>
      </c>
      <c r="AI162" s="47">
        <v>156</v>
      </c>
      <c r="AJ162" s="47" t="str">
        <f t="shared" si="8"/>
        <v>B027</v>
      </c>
    </row>
    <row r="163" spans="1:36" ht="22.5" customHeight="1" x14ac:dyDescent="0.4">
      <c r="A163" s="200" t="str">
        <f t="shared" si="6"/>
        <v>B</v>
      </c>
      <c r="B163" s="214" t="s">
        <v>191</v>
      </c>
      <c r="C163" s="215" t="s">
        <v>163</v>
      </c>
      <c r="D163" s="216" t="s">
        <v>4406</v>
      </c>
      <c r="E163" s="217" t="s">
        <v>156</v>
      </c>
      <c r="F163" s="218">
        <v>94</v>
      </c>
      <c r="G163" s="218">
        <v>98</v>
      </c>
      <c r="H163" s="218">
        <v>74</v>
      </c>
      <c r="I163" s="218">
        <v>266</v>
      </c>
      <c r="J163" s="219" t="s">
        <v>4407</v>
      </c>
      <c r="K163" s="218" t="s">
        <v>3456</v>
      </c>
      <c r="L163" s="218" t="s">
        <v>3439</v>
      </c>
      <c r="M163" s="218" t="s">
        <v>4408</v>
      </c>
      <c r="N163" s="218" t="s">
        <v>3481</v>
      </c>
      <c r="O163" s="218" t="s">
        <v>3452</v>
      </c>
      <c r="P163" s="218" t="s">
        <v>3824</v>
      </c>
      <c r="Q163" s="218" t="s">
        <v>3472</v>
      </c>
      <c r="R163" s="218" t="s">
        <v>3463</v>
      </c>
      <c r="S163" s="218" t="s">
        <v>4205</v>
      </c>
      <c r="T163" s="218" t="s">
        <v>3510</v>
      </c>
      <c r="U163" s="218" t="s">
        <v>3480</v>
      </c>
      <c r="V163" s="218" t="s">
        <v>4223</v>
      </c>
      <c r="W163" s="218" t="s">
        <v>1269</v>
      </c>
      <c r="X163" s="218" t="s">
        <v>1104</v>
      </c>
      <c r="Y163" s="218" t="s">
        <v>3444</v>
      </c>
      <c r="Z163" s="261" t="str">
        <f>[1]総合!AG147</f>
        <v>サンタカードいっぱいほしいです。</v>
      </c>
      <c r="AA163" s="261"/>
      <c r="AB163" s="261"/>
      <c r="AC163" s="261"/>
      <c r="AD163" s="261"/>
      <c r="AE163" s="261"/>
      <c r="AF163" s="49" t="str">
        <f t="shared" si="7"/>
        <v>B028</v>
      </c>
      <c r="AI163" s="47">
        <v>157</v>
      </c>
      <c r="AJ163" s="47" t="str">
        <f t="shared" si="8"/>
        <v>B028</v>
      </c>
    </row>
    <row r="164" spans="1:36" ht="22.5" customHeight="1" x14ac:dyDescent="0.4">
      <c r="A164" s="200" t="str">
        <f t="shared" si="6"/>
        <v>B</v>
      </c>
      <c r="B164" s="214" t="s">
        <v>192</v>
      </c>
      <c r="C164" s="215" t="s">
        <v>174</v>
      </c>
      <c r="D164" s="216" t="s">
        <v>4406</v>
      </c>
      <c r="E164" s="217" t="s">
        <v>156</v>
      </c>
      <c r="F164" s="218">
        <v>64</v>
      </c>
      <c r="G164" s="218">
        <v>74</v>
      </c>
      <c r="H164" s="218">
        <v>56</v>
      </c>
      <c r="I164" s="218">
        <v>194</v>
      </c>
      <c r="J164" s="219" t="s">
        <v>4409</v>
      </c>
      <c r="K164" s="218" t="s">
        <v>3495</v>
      </c>
      <c r="L164" s="218" t="s">
        <v>3452</v>
      </c>
      <c r="M164" s="218" t="s">
        <v>4410</v>
      </c>
      <c r="N164" s="218" t="s">
        <v>3508</v>
      </c>
      <c r="O164" s="218" t="s">
        <v>3480</v>
      </c>
      <c r="P164" s="218" t="s">
        <v>4122</v>
      </c>
      <c r="Q164" s="218" t="s">
        <v>1269</v>
      </c>
      <c r="R164" s="218" t="s">
        <v>3503</v>
      </c>
      <c r="S164" s="218" t="s">
        <v>4127</v>
      </c>
      <c r="T164" s="218" t="s">
        <v>1269</v>
      </c>
      <c r="U164" s="218" t="s">
        <v>3503</v>
      </c>
      <c r="V164" s="218" t="s">
        <v>4132</v>
      </c>
      <c r="W164" s="218" t="s">
        <v>1269</v>
      </c>
      <c r="X164" s="218" t="s">
        <v>1104</v>
      </c>
      <c r="Y164" s="218" t="s">
        <v>1269</v>
      </c>
      <c r="Z164" s="261" t="str">
        <f>[1]総合!AG148</f>
        <v>200点取れるようがんばります！</v>
      </c>
      <c r="AA164" s="261"/>
      <c r="AB164" s="261"/>
      <c r="AC164" s="261"/>
      <c r="AD164" s="261"/>
      <c r="AE164" s="261"/>
      <c r="AF164" s="49" t="str">
        <f t="shared" si="7"/>
        <v>B029</v>
      </c>
      <c r="AI164" s="47">
        <v>158</v>
      </c>
      <c r="AJ164" s="47" t="str">
        <f t="shared" si="8"/>
        <v>B029</v>
      </c>
    </row>
    <row r="165" spans="1:36" ht="22.5" customHeight="1" x14ac:dyDescent="0.4">
      <c r="A165" s="200" t="str">
        <f t="shared" si="6"/>
        <v>B</v>
      </c>
      <c r="B165" s="214" t="s">
        <v>193</v>
      </c>
      <c r="C165" s="215" t="s">
        <v>1184</v>
      </c>
      <c r="D165" s="216" t="s">
        <v>4406</v>
      </c>
      <c r="E165" s="217" t="s">
        <v>156</v>
      </c>
      <c r="F165" s="218">
        <v>60</v>
      </c>
      <c r="G165" s="218">
        <v>86</v>
      </c>
      <c r="H165" s="218">
        <v>46</v>
      </c>
      <c r="I165" s="218">
        <v>192</v>
      </c>
      <c r="J165" s="219" t="s">
        <v>4411</v>
      </c>
      <c r="K165" s="218" t="s">
        <v>3499</v>
      </c>
      <c r="L165" s="218" t="s">
        <v>3452</v>
      </c>
      <c r="M165" s="218" t="s">
        <v>4412</v>
      </c>
      <c r="N165" s="218" t="s">
        <v>3508</v>
      </c>
      <c r="O165" s="218" t="s">
        <v>3480</v>
      </c>
      <c r="P165" s="218" t="s">
        <v>4122</v>
      </c>
      <c r="Q165" s="218" t="s">
        <v>1269</v>
      </c>
      <c r="R165" s="218" t="s">
        <v>3480</v>
      </c>
      <c r="S165" s="218" t="s">
        <v>4024</v>
      </c>
      <c r="T165" s="218" t="s">
        <v>1269</v>
      </c>
      <c r="U165" s="218" t="s">
        <v>3483</v>
      </c>
      <c r="V165" s="218" t="s">
        <v>4135</v>
      </c>
      <c r="W165" s="218" t="s">
        <v>1269</v>
      </c>
      <c r="X165" s="218" t="s">
        <v>1321</v>
      </c>
      <c r="Y165" s="218" t="s">
        <v>1269</v>
      </c>
      <c r="Z165" s="261" t="str">
        <f>[1]総合!AG149</f>
        <v>弟に格好良い姿を見せたいです!</v>
      </c>
      <c r="AA165" s="261"/>
      <c r="AB165" s="261"/>
      <c r="AC165" s="261"/>
      <c r="AD165" s="261"/>
      <c r="AE165" s="261"/>
      <c r="AF165" s="49" t="str">
        <f t="shared" si="7"/>
        <v>B030</v>
      </c>
      <c r="AI165" s="47">
        <v>159</v>
      </c>
      <c r="AJ165" s="47" t="str">
        <f t="shared" si="8"/>
        <v>B030</v>
      </c>
    </row>
    <row r="166" spans="1:36" ht="22.5" customHeight="1" x14ac:dyDescent="0.4">
      <c r="A166" s="200" t="str">
        <f t="shared" si="6"/>
        <v>B</v>
      </c>
      <c r="B166" s="214" t="s">
        <v>196</v>
      </c>
      <c r="C166" s="215" t="s">
        <v>1120</v>
      </c>
      <c r="D166" s="216" t="s">
        <v>4413</v>
      </c>
      <c r="E166" s="217" t="s">
        <v>156</v>
      </c>
      <c r="F166" s="218">
        <v>46</v>
      </c>
      <c r="G166" s="218">
        <v>58</v>
      </c>
      <c r="H166" s="218">
        <v>38</v>
      </c>
      <c r="I166" s="218">
        <v>142</v>
      </c>
      <c r="J166" s="219" t="s">
        <v>4324</v>
      </c>
      <c r="K166" s="218" t="s">
        <v>3749</v>
      </c>
      <c r="L166" s="218" t="s">
        <v>3474</v>
      </c>
      <c r="M166" s="218" t="s">
        <v>4414</v>
      </c>
      <c r="N166" s="218" t="s">
        <v>1269</v>
      </c>
      <c r="O166" s="218" t="s">
        <v>3483</v>
      </c>
      <c r="P166" s="218" t="s">
        <v>4126</v>
      </c>
      <c r="Q166" s="218" t="s">
        <v>1269</v>
      </c>
      <c r="R166" s="218" t="s">
        <v>1269</v>
      </c>
      <c r="S166" s="218" t="s">
        <v>1269</v>
      </c>
      <c r="T166" s="218" t="s">
        <v>1269</v>
      </c>
      <c r="U166" s="218" t="s">
        <v>1269</v>
      </c>
      <c r="V166" s="218" t="s">
        <v>1269</v>
      </c>
      <c r="W166" s="218" t="s">
        <v>1269</v>
      </c>
      <c r="X166" s="218" t="s">
        <v>1321</v>
      </c>
      <c r="Y166" s="218" t="s">
        <v>1269</v>
      </c>
      <c r="Z166" s="261" t="str">
        <f>[1]総合!AG150</f>
        <v>150点を目指したいです。</v>
      </c>
      <c r="AA166" s="261"/>
      <c r="AB166" s="261"/>
      <c r="AC166" s="261"/>
      <c r="AD166" s="261"/>
      <c r="AE166" s="261"/>
      <c r="AF166" s="49" t="str">
        <f t="shared" si="7"/>
        <v>B031</v>
      </c>
      <c r="AI166" s="47">
        <v>160</v>
      </c>
      <c r="AJ166" s="47" t="str">
        <f t="shared" si="8"/>
        <v>B031</v>
      </c>
    </row>
    <row r="167" spans="1:36" ht="22.5" customHeight="1" x14ac:dyDescent="0.4">
      <c r="A167" s="200" t="str">
        <f t="shared" si="6"/>
        <v>B</v>
      </c>
      <c r="B167" s="214" t="s">
        <v>267</v>
      </c>
      <c r="C167" s="215" t="s">
        <v>1524</v>
      </c>
      <c r="D167" s="216" t="s">
        <v>4413</v>
      </c>
      <c r="E167" s="217" t="s">
        <v>156</v>
      </c>
      <c r="F167" s="218">
        <v>40</v>
      </c>
      <c r="G167" s="218">
        <v>54</v>
      </c>
      <c r="H167" s="218">
        <v>34</v>
      </c>
      <c r="I167" s="218">
        <v>128</v>
      </c>
      <c r="J167" s="219" t="s">
        <v>4305</v>
      </c>
      <c r="K167" s="218" t="s">
        <v>3761</v>
      </c>
      <c r="L167" s="218" t="s">
        <v>3480</v>
      </c>
      <c r="M167" s="218" t="s">
        <v>4415</v>
      </c>
      <c r="N167" s="218" t="s">
        <v>1269</v>
      </c>
      <c r="O167" s="218" t="s">
        <v>3480</v>
      </c>
      <c r="P167" s="218" t="s">
        <v>4122</v>
      </c>
      <c r="Q167" s="218" t="s">
        <v>1269</v>
      </c>
      <c r="R167" s="218" t="s">
        <v>1269</v>
      </c>
      <c r="S167" s="218" t="s">
        <v>1269</v>
      </c>
      <c r="T167" s="218" t="s">
        <v>1269</v>
      </c>
      <c r="U167" s="218" t="s">
        <v>3475</v>
      </c>
      <c r="V167" s="218" t="s">
        <v>4212</v>
      </c>
      <c r="W167" s="218" t="s">
        <v>1269</v>
      </c>
      <c r="X167" s="218" t="s">
        <v>1321</v>
      </c>
      <c r="Y167" s="218" t="s">
        <v>1269</v>
      </c>
      <c r="Z167" s="261" t="str">
        <f>[1]総合!AG151</f>
        <v>F0で初参加！140点目指してがんばるぞー</v>
      </c>
      <c r="AA167" s="261"/>
      <c r="AB167" s="261"/>
      <c r="AC167" s="261"/>
      <c r="AD167" s="261"/>
      <c r="AE167" s="261"/>
      <c r="AF167" s="49" t="str">
        <f t="shared" si="7"/>
        <v>B032</v>
      </c>
      <c r="AI167" s="47">
        <v>161</v>
      </c>
      <c r="AJ167" s="47" t="str">
        <f t="shared" si="8"/>
        <v>B032</v>
      </c>
    </row>
    <row r="168" spans="1:36" ht="22.5" customHeight="1" x14ac:dyDescent="0.4">
      <c r="A168" s="200" t="str">
        <f t="shared" si="6"/>
        <v>B</v>
      </c>
      <c r="B168" s="214" t="s">
        <v>269</v>
      </c>
      <c r="C168" s="215" t="s">
        <v>1387</v>
      </c>
      <c r="D168" s="216" t="s">
        <v>4413</v>
      </c>
      <c r="E168" s="217" t="s">
        <v>156</v>
      </c>
      <c r="F168" s="218">
        <v>32</v>
      </c>
      <c r="G168" s="218">
        <v>38</v>
      </c>
      <c r="H168" s="218">
        <v>34</v>
      </c>
      <c r="I168" s="218">
        <v>104</v>
      </c>
      <c r="J168" s="219" t="s">
        <v>4136</v>
      </c>
      <c r="K168" s="218" t="s">
        <v>3774</v>
      </c>
      <c r="L168" s="218" t="s">
        <v>3480</v>
      </c>
      <c r="M168" s="218" t="s">
        <v>4416</v>
      </c>
      <c r="N168" s="218" t="s">
        <v>1269</v>
      </c>
      <c r="O168" s="218" t="s">
        <v>3475</v>
      </c>
      <c r="P168" s="218" t="s">
        <v>4275</v>
      </c>
      <c r="Q168" s="218" t="s">
        <v>1269</v>
      </c>
      <c r="R168" s="218" t="s">
        <v>4365</v>
      </c>
      <c r="S168" s="218" t="s">
        <v>4417</v>
      </c>
      <c r="T168" s="218" t="s">
        <v>1269</v>
      </c>
      <c r="U168" s="218" t="s">
        <v>3503</v>
      </c>
      <c r="V168" s="218" t="s">
        <v>4132</v>
      </c>
      <c r="W168" s="218" t="s">
        <v>1269</v>
      </c>
      <c r="X168" s="218" t="s">
        <v>1321</v>
      </c>
      <c r="Y168" s="218" t="s">
        <v>1269</v>
      </c>
      <c r="Z168" s="261" t="str">
        <f>[1]総合!AG152</f>
        <v>最高点が出せるように練習頑張ります‼︎</v>
      </c>
      <c r="AA168" s="261"/>
      <c r="AB168" s="261"/>
      <c r="AC168" s="261"/>
      <c r="AD168" s="261"/>
      <c r="AE168" s="261"/>
      <c r="AF168" s="49" t="str">
        <f t="shared" si="7"/>
        <v>B033</v>
      </c>
      <c r="AI168" s="47">
        <v>162</v>
      </c>
      <c r="AJ168" s="47" t="str">
        <f t="shared" si="8"/>
        <v>B033</v>
      </c>
    </row>
    <row r="169" spans="1:36" ht="22.5" customHeight="1" x14ac:dyDescent="0.4">
      <c r="A169" s="200" t="str">
        <f t="shared" si="6"/>
        <v>B</v>
      </c>
      <c r="B169" s="214" t="s">
        <v>271</v>
      </c>
      <c r="C169" s="215" t="s">
        <v>1167</v>
      </c>
      <c r="D169" s="216" t="s">
        <v>4406</v>
      </c>
      <c r="E169" s="217" t="s">
        <v>156</v>
      </c>
      <c r="F169" s="218">
        <v>24</v>
      </c>
      <c r="G169" s="218">
        <v>40</v>
      </c>
      <c r="H169" s="218">
        <v>34</v>
      </c>
      <c r="I169" s="218">
        <v>98</v>
      </c>
      <c r="J169" s="219" t="s">
        <v>4266</v>
      </c>
      <c r="K169" s="218" t="s">
        <v>3776</v>
      </c>
      <c r="L169" s="218" t="s">
        <v>3483</v>
      </c>
      <c r="M169" s="218" t="s">
        <v>4418</v>
      </c>
      <c r="N169" s="218" t="s">
        <v>1269</v>
      </c>
      <c r="O169" s="218" t="s">
        <v>3483</v>
      </c>
      <c r="P169" s="218" t="s">
        <v>4126</v>
      </c>
      <c r="Q169" s="218" t="s">
        <v>1269</v>
      </c>
      <c r="R169" s="218" t="s">
        <v>3500</v>
      </c>
      <c r="S169" s="218" t="s">
        <v>4123</v>
      </c>
      <c r="T169" s="218" t="s">
        <v>1269</v>
      </c>
      <c r="U169" s="218" t="s">
        <v>3496</v>
      </c>
      <c r="V169" s="218" t="s">
        <v>4118</v>
      </c>
      <c r="W169" s="218" t="s">
        <v>1269</v>
      </c>
      <c r="X169" s="218" t="s">
        <v>1321</v>
      </c>
      <c r="Y169" s="218" t="s">
        <v>1269</v>
      </c>
      <c r="Z169" s="261" t="str">
        <f>[1]総合!AG153</f>
        <v>9歳最後の大会頑張ります！</v>
      </c>
      <c r="AA169" s="261"/>
      <c r="AB169" s="261"/>
      <c r="AC169" s="261"/>
      <c r="AD169" s="261"/>
      <c r="AE169" s="261"/>
      <c r="AF169" s="49" t="str">
        <f t="shared" si="7"/>
        <v>B034</v>
      </c>
      <c r="AI169" s="47">
        <v>163</v>
      </c>
      <c r="AJ169" s="47" t="str">
        <f t="shared" si="8"/>
        <v>B034</v>
      </c>
    </row>
    <row r="170" spans="1:36" ht="22.5" customHeight="1" x14ac:dyDescent="0.4">
      <c r="A170" s="200" t="str">
        <f t="shared" si="6"/>
        <v>B</v>
      </c>
      <c r="B170" s="214" t="s">
        <v>272</v>
      </c>
      <c r="C170" s="215" t="s">
        <v>1949</v>
      </c>
      <c r="D170" s="216" t="s">
        <v>4413</v>
      </c>
      <c r="E170" s="217" t="s">
        <v>156</v>
      </c>
      <c r="F170" s="218">
        <v>28</v>
      </c>
      <c r="G170" s="218">
        <v>40</v>
      </c>
      <c r="H170" s="218">
        <v>40</v>
      </c>
      <c r="I170" s="218">
        <v>108</v>
      </c>
      <c r="J170" s="219" t="s">
        <v>4293</v>
      </c>
      <c r="K170" s="218" t="s">
        <v>3771</v>
      </c>
      <c r="L170" s="218" t="s">
        <v>3463</v>
      </c>
      <c r="M170" s="218" t="s">
        <v>4419</v>
      </c>
      <c r="N170" s="218" t="s">
        <v>1269</v>
      </c>
      <c r="O170" s="218" t="s">
        <v>3483</v>
      </c>
      <c r="P170" s="218" t="s">
        <v>4126</v>
      </c>
      <c r="Q170" s="218" t="s">
        <v>1269</v>
      </c>
      <c r="R170" s="218" t="s">
        <v>3496</v>
      </c>
      <c r="S170" s="218" t="s">
        <v>4228</v>
      </c>
      <c r="T170" s="218" t="s">
        <v>1269</v>
      </c>
      <c r="U170" s="218" t="s">
        <v>1269</v>
      </c>
      <c r="V170" s="218" t="s">
        <v>1269</v>
      </c>
      <c r="W170" s="218" t="s">
        <v>1269</v>
      </c>
      <c r="X170" s="218" t="s">
        <v>1321</v>
      </c>
      <c r="Y170" s="218" t="s">
        <v>1269</v>
      </c>
      <c r="Z170" s="261" t="str">
        <f>[1]総合!AG154</f>
        <v>緊張しないように頑張ります！</v>
      </c>
      <c r="AA170" s="261"/>
      <c r="AB170" s="261"/>
      <c r="AC170" s="261"/>
      <c r="AD170" s="261"/>
      <c r="AE170" s="261"/>
      <c r="AF170" s="49" t="str">
        <f t="shared" si="7"/>
        <v>B035</v>
      </c>
      <c r="AI170" s="47">
        <v>164</v>
      </c>
      <c r="AJ170" s="47" t="str">
        <f t="shared" si="8"/>
        <v>B035</v>
      </c>
    </row>
    <row r="171" spans="1:36" ht="22.5" customHeight="1" x14ac:dyDescent="0.4">
      <c r="A171" s="200" t="str">
        <f t="shared" si="6"/>
        <v>B</v>
      </c>
      <c r="B171" s="214" t="s">
        <v>279</v>
      </c>
      <c r="C171" s="215" t="s">
        <v>1951</v>
      </c>
      <c r="D171" s="216" t="s">
        <v>4406</v>
      </c>
      <c r="E171" s="217" t="s">
        <v>156</v>
      </c>
      <c r="F171" s="218">
        <v>36</v>
      </c>
      <c r="G171" s="218">
        <v>48</v>
      </c>
      <c r="H171" s="218">
        <v>38</v>
      </c>
      <c r="I171" s="218">
        <v>122</v>
      </c>
      <c r="J171" s="219" t="s">
        <v>4420</v>
      </c>
      <c r="K171" s="218" t="s">
        <v>3764</v>
      </c>
      <c r="L171" s="218" t="s">
        <v>3483</v>
      </c>
      <c r="M171" s="218" t="s">
        <v>4421</v>
      </c>
      <c r="N171" s="218" t="s">
        <v>1269</v>
      </c>
      <c r="O171" s="218" t="s">
        <v>3483</v>
      </c>
      <c r="P171" s="218" t="s">
        <v>4126</v>
      </c>
      <c r="Q171" s="218" t="s">
        <v>1269</v>
      </c>
      <c r="R171" s="218" t="s">
        <v>3483</v>
      </c>
      <c r="S171" s="218" t="s">
        <v>4131</v>
      </c>
      <c r="T171" s="218" t="s">
        <v>1269</v>
      </c>
      <c r="U171" s="218" t="s">
        <v>3483</v>
      </c>
      <c r="V171" s="218" t="s">
        <v>4135</v>
      </c>
      <c r="W171" s="218" t="s">
        <v>1269</v>
      </c>
      <c r="X171" s="218" t="s">
        <v>1321</v>
      </c>
      <c r="Y171" s="218" t="s">
        <v>1269</v>
      </c>
      <c r="Z171" s="261" t="str">
        <f>[1]総合!AG155</f>
        <v>打倒‼️練習の自分！入賞するぞ‼️猪突猛進!</v>
      </c>
      <c r="AA171" s="261"/>
      <c r="AB171" s="261"/>
      <c r="AC171" s="261"/>
      <c r="AD171" s="261"/>
      <c r="AE171" s="261"/>
      <c r="AF171" s="49" t="str">
        <f t="shared" si="7"/>
        <v>B036</v>
      </c>
      <c r="AI171" s="47">
        <v>165</v>
      </c>
      <c r="AJ171" s="47" t="str">
        <f t="shared" si="8"/>
        <v>B036</v>
      </c>
    </row>
    <row r="172" spans="1:36" ht="22.5" customHeight="1" x14ac:dyDescent="0.4">
      <c r="A172" s="200" t="str">
        <f t="shared" si="6"/>
        <v>B</v>
      </c>
      <c r="B172" s="214" t="s">
        <v>280</v>
      </c>
      <c r="C172" s="215" t="s">
        <v>1953</v>
      </c>
      <c r="D172" s="216" t="s">
        <v>4406</v>
      </c>
      <c r="E172" s="217" t="s">
        <v>156</v>
      </c>
      <c r="F172" s="218">
        <v>18</v>
      </c>
      <c r="G172" s="218">
        <v>40</v>
      </c>
      <c r="H172" s="218">
        <v>26</v>
      </c>
      <c r="I172" s="218">
        <v>84</v>
      </c>
      <c r="J172" s="219" t="s">
        <v>4254</v>
      </c>
      <c r="K172" s="218" t="s">
        <v>3784</v>
      </c>
      <c r="L172" s="218" t="s">
        <v>3503</v>
      </c>
      <c r="M172" s="218" t="s">
        <v>4422</v>
      </c>
      <c r="N172" s="218" t="s">
        <v>1269</v>
      </c>
      <c r="O172" s="218" t="s">
        <v>3483</v>
      </c>
      <c r="P172" s="218" t="s">
        <v>4126</v>
      </c>
      <c r="Q172" s="218" t="s">
        <v>1269</v>
      </c>
      <c r="R172" s="218" t="s">
        <v>1269</v>
      </c>
      <c r="S172" s="218" t="s">
        <v>1269</v>
      </c>
      <c r="T172" s="218" t="s">
        <v>1269</v>
      </c>
      <c r="U172" s="218" t="s">
        <v>1269</v>
      </c>
      <c r="V172" s="218" t="s">
        <v>1269</v>
      </c>
      <c r="W172" s="218" t="s">
        <v>1269</v>
      </c>
      <c r="X172" s="218" t="s">
        <v>1321</v>
      </c>
      <c r="Y172" s="218" t="s">
        <v>1269</v>
      </c>
      <c r="Z172" s="261" t="str">
        <f>[1]総合!AG156</f>
        <v>初めての参加！緊張するけど頑張ります！</v>
      </c>
      <c r="AA172" s="261"/>
      <c r="AB172" s="261"/>
      <c r="AC172" s="261"/>
      <c r="AD172" s="261"/>
      <c r="AE172" s="261"/>
      <c r="AF172" s="49" t="str">
        <f t="shared" si="7"/>
        <v>B037</v>
      </c>
      <c r="AI172" s="47">
        <v>166</v>
      </c>
      <c r="AJ172" s="47" t="str">
        <f t="shared" si="8"/>
        <v>B037</v>
      </c>
    </row>
    <row r="173" spans="1:36" ht="22.5" customHeight="1" x14ac:dyDescent="0.4">
      <c r="A173" s="200" t="str">
        <f t="shared" si="6"/>
        <v>B</v>
      </c>
      <c r="B173" s="214" t="s">
        <v>281</v>
      </c>
      <c r="C173" s="215" t="s">
        <v>1955</v>
      </c>
      <c r="D173" s="216" t="s">
        <v>4413</v>
      </c>
      <c r="E173" s="217" t="s">
        <v>156</v>
      </c>
      <c r="F173" s="218">
        <v>36</v>
      </c>
      <c r="G173" s="218">
        <v>32</v>
      </c>
      <c r="H173" s="218">
        <v>22</v>
      </c>
      <c r="I173" s="218">
        <v>90</v>
      </c>
      <c r="J173" s="219" t="s">
        <v>4310</v>
      </c>
      <c r="K173" s="218" t="s">
        <v>3780</v>
      </c>
      <c r="L173" s="218" t="s">
        <v>3503</v>
      </c>
      <c r="M173" s="218" t="s">
        <v>4423</v>
      </c>
      <c r="N173" s="218" t="s">
        <v>1269</v>
      </c>
      <c r="O173" s="218" t="s">
        <v>3483</v>
      </c>
      <c r="P173" s="218" t="s">
        <v>4126</v>
      </c>
      <c r="Q173" s="218" t="s">
        <v>1269</v>
      </c>
      <c r="R173" s="218" t="s">
        <v>1269</v>
      </c>
      <c r="S173" s="218" t="s">
        <v>1269</v>
      </c>
      <c r="T173" s="218" t="s">
        <v>1269</v>
      </c>
      <c r="U173" s="218" t="s">
        <v>3503</v>
      </c>
      <c r="V173" s="218" t="s">
        <v>4132</v>
      </c>
      <c r="W173" s="218" t="s">
        <v>1269</v>
      </c>
      <c r="X173" s="218" t="s">
        <v>1321</v>
      </c>
      <c r="Y173" s="218" t="s">
        <v>1269</v>
      </c>
      <c r="Z173" s="261" t="str">
        <f>[1]総合!AG157</f>
        <v xml:space="preserve">計算を止めなぁぁぁぁぁぁぁい
</v>
      </c>
      <c r="AA173" s="261"/>
      <c r="AB173" s="261"/>
      <c r="AC173" s="261"/>
      <c r="AD173" s="261"/>
      <c r="AE173" s="261"/>
      <c r="AF173" s="49" t="str">
        <f t="shared" si="7"/>
        <v>B038</v>
      </c>
      <c r="AI173" s="47">
        <v>167</v>
      </c>
      <c r="AJ173" s="47" t="str">
        <f t="shared" si="8"/>
        <v>B038</v>
      </c>
    </row>
    <row r="174" spans="1:36" ht="22.5" customHeight="1" x14ac:dyDescent="0.4">
      <c r="A174" s="200" t="str">
        <f t="shared" si="6"/>
        <v>B</v>
      </c>
      <c r="B174" s="214" t="s">
        <v>282</v>
      </c>
      <c r="C174" s="215" t="s">
        <v>1957</v>
      </c>
      <c r="D174" s="216" t="s">
        <v>4406</v>
      </c>
      <c r="E174" s="217" t="s">
        <v>156</v>
      </c>
      <c r="F174" s="218">
        <v>14</v>
      </c>
      <c r="G174" s="218">
        <v>28</v>
      </c>
      <c r="H174" s="218">
        <v>24</v>
      </c>
      <c r="I174" s="218">
        <v>66</v>
      </c>
      <c r="J174" s="219" t="s">
        <v>4362</v>
      </c>
      <c r="K174" s="218" t="s">
        <v>3791</v>
      </c>
      <c r="L174" s="218" t="s">
        <v>3483</v>
      </c>
      <c r="M174" s="218" t="s">
        <v>4424</v>
      </c>
      <c r="N174" s="218" t="s">
        <v>1269</v>
      </c>
      <c r="O174" s="218" t="s">
        <v>1269</v>
      </c>
      <c r="P174" s="218" t="s">
        <v>1269</v>
      </c>
      <c r="Q174" s="218" t="s">
        <v>1269</v>
      </c>
      <c r="R174" s="218" t="s">
        <v>1269</v>
      </c>
      <c r="S174" s="218" t="s">
        <v>1269</v>
      </c>
      <c r="T174" s="218" t="s">
        <v>1269</v>
      </c>
      <c r="U174" s="218" t="s">
        <v>1269</v>
      </c>
      <c r="V174" s="218" t="s">
        <v>1269</v>
      </c>
      <c r="W174" s="218" t="s">
        <v>1269</v>
      </c>
      <c r="X174" s="218" t="s">
        <v>1321</v>
      </c>
      <c r="Y174" s="218" t="s">
        <v>1269</v>
      </c>
      <c r="Z174" s="261" t="str">
        <f>[1]総合!AG158</f>
        <v>頑張ります！</v>
      </c>
      <c r="AA174" s="261"/>
      <c r="AB174" s="261"/>
      <c r="AC174" s="261"/>
      <c r="AD174" s="261"/>
      <c r="AE174" s="261"/>
      <c r="AF174" s="49" t="str">
        <f t="shared" si="7"/>
        <v>B039</v>
      </c>
      <c r="AI174" s="47">
        <v>168</v>
      </c>
      <c r="AJ174" s="47" t="str">
        <f t="shared" si="8"/>
        <v>B039</v>
      </c>
    </row>
    <row r="175" spans="1:36" ht="22.5" customHeight="1" x14ac:dyDescent="0.4">
      <c r="A175" s="200" t="str">
        <f t="shared" si="6"/>
        <v>C</v>
      </c>
      <c r="B175" s="214" t="s">
        <v>211</v>
      </c>
      <c r="C175" s="215" t="s">
        <v>1959</v>
      </c>
      <c r="D175" s="216" t="s">
        <v>4381</v>
      </c>
      <c r="E175" s="217" t="s">
        <v>1961</v>
      </c>
      <c r="F175" s="218">
        <v>60</v>
      </c>
      <c r="G175" s="218">
        <v>76</v>
      </c>
      <c r="H175" s="218">
        <v>56</v>
      </c>
      <c r="I175" s="218">
        <v>192</v>
      </c>
      <c r="J175" s="219" t="s">
        <v>4411</v>
      </c>
      <c r="K175" s="218" t="s">
        <v>3759</v>
      </c>
      <c r="L175" s="218" t="s">
        <v>3439</v>
      </c>
      <c r="M175" s="218" t="s">
        <v>4189</v>
      </c>
      <c r="N175" s="218" t="s">
        <v>3502</v>
      </c>
      <c r="O175" s="218" t="s">
        <v>3450</v>
      </c>
      <c r="P175" s="218" t="s">
        <v>3776</v>
      </c>
      <c r="Q175" s="218" t="s">
        <v>3489</v>
      </c>
      <c r="R175" s="218" t="s">
        <v>3480</v>
      </c>
      <c r="S175" s="218" t="s">
        <v>4024</v>
      </c>
      <c r="T175" s="218" t="s">
        <v>1269</v>
      </c>
      <c r="U175" s="218" t="s">
        <v>3463</v>
      </c>
      <c r="V175" s="218" t="s">
        <v>4215</v>
      </c>
      <c r="W175" s="218" t="s">
        <v>1269</v>
      </c>
      <c r="X175" s="218" t="s">
        <v>1321</v>
      </c>
      <c r="Y175" s="218" t="s">
        <v>1269</v>
      </c>
      <c r="Z175" s="261" t="str">
        <f>[1]総合!AG159</f>
        <v>自分自身の精一杯を出せるよう頑張ります</v>
      </c>
      <c r="AA175" s="261"/>
      <c r="AB175" s="261"/>
      <c r="AC175" s="261"/>
      <c r="AD175" s="261"/>
      <c r="AE175" s="261"/>
      <c r="AF175" s="49" t="str">
        <f t="shared" si="7"/>
        <v>C036</v>
      </c>
      <c r="AI175" s="47">
        <v>169</v>
      </c>
      <c r="AJ175" s="47" t="str">
        <f t="shared" si="8"/>
        <v>C036</v>
      </c>
    </row>
    <row r="176" spans="1:36" ht="22.5" customHeight="1" x14ac:dyDescent="0.4">
      <c r="A176" s="200" t="str">
        <f t="shared" si="6"/>
        <v>C</v>
      </c>
      <c r="B176" s="214" t="s">
        <v>288</v>
      </c>
      <c r="C176" s="215" t="s">
        <v>686</v>
      </c>
      <c r="D176" s="216" t="s">
        <v>4425</v>
      </c>
      <c r="E176" s="217" t="s">
        <v>156</v>
      </c>
      <c r="F176" s="218">
        <v>92</v>
      </c>
      <c r="G176" s="218">
        <v>100</v>
      </c>
      <c r="H176" s="218">
        <v>90</v>
      </c>
      <c r="I176" s="218">
        <v>282</v>
      </c>
      <c r="J176" s="219" t="s">
        <v>4157</v>
      </c>
      <c r="K176" s="218" t="s">
        <v>3456</v>
      </c>
      <c r="L176" s="218" t="s">
        <v>3447</v>
      </c>
      <c r="M176" s="218" t="s">
        <v>3749</v>
      </c>
      <c r="N176" s="218" t="s">
        <v>1104</v>
      </c>
      <c r="O176" s="218" t="s">
        <v>3441</v>
      </c>
      <c r="P176" s="218" t="s">
        <v>3495</v>
      </c>
      <c r="Q176" s="218" t="s">
        <v>1104</v>
      </c>
      <c r="R176" s="218" t="s">
        <v>3491</v>
      </c>
      <c r="S176" s="218" t="s">
        <v>4117</v>
      </c>
      <c r="T176" s="218" t="s">
        <v>1269</v>
      </c>
      <c r="U176" s="218" t="s">
        <v>3577</v>
      </c>
      <c r="V176" s="218" t="s">
        <v>3747</v>
      </c>
      <c r="W176" s="218" t="s">
        <v>1104</v>
      </c>
      <c r="X176" s="218" t="s">
        <v>1104</v>
      </c>
      <c r="Y176" s="218" t="s">
        <v>3444</v>
      </c>
      <c r="Z176" s="261" t="str">
        <f>[1]総合!AG160</f>
        <v>小学生最後のクリカツなので、楽しみたいです！！</v>
      </c>
      <c r="AA176" s="261"/>
      <c r="AB176" s="261"/>
      <c r="AC176" s="261"/>
      <c r="AD176" s="261"/>
      <c r="AE176" s="261"/>
      <c r="AF176" s="49" t="str">
        <f t="shared" si="7"/>
        <v>C048</v>
      </c>
      <c r="AI176" s="47">
        <v>170</v>
      </c>
      <c r="AJ176" s="47" t="str">
        <f t="shared" si="8"/>
        <v>C048</v>
      </c>
    </row>
    <row r="177" spans="1:36" ht="22.5" customHeight="1" x14ac:dyDescent="0.4">
      <c r="A177" s="200" t="str">
        <f t="shared" si="6"/>
        <v>C</v>
      </c>
      <c r="B177" s="214" t="s">
        <v>306</v>
      </c>
      <c r="C177" s="215" t="s">
        <v>157</v>
      </c>
      <c r="D177" s="216" t="s">
        <v>4426</v>
      </c>
      <c r="E177" s="217" t="s">
        <v>156</v>
      </c>
      <c r="F177" s="218">
        <v>94</v>
      </c>
      <c r="G177" s="218">
        <v>100</v>
      </c>
      <c r="H177" s="218">
        <v>98</v>
      </c>
      <c r="I177" s="218">
        <v>292</v>
      </c>
      <c r="J177" s="219" t="s">
        <v>4427</v>
      </c>
      <c r="K177" s="218" t="s">
        <v>3444</v>
      </c>
      <c r="L177" s="218" t="s">
        <v>3523</v>
      </c>
      <c r="M177" s="218" t="s">
        <v>3767</v>
      </c>
      <c r="N177" s="218" t="s">
        <v>3456</v>
      </c>
      <c r="O177" s="218" t="s">
        <v>3441</v>
      </c>
      <c r="P177" s="218" t="s">
        <v>3495</v>
      </c>
      <c r="Q177" s="218" t="s">
        <v>1104</v>
      </c>
      <c r="R177" s="218" t="s">
        <v>3447</v>
      </c>
      <c r="S177" s="218" t="s">
        <v>3499</v>
      </c>
      <c r="T177" s="218" t="s">
        <v>3456</v>
      </c>
      <c r="U177" s="218" t="s">
        <v>3560</v>
      </c>
      <c r="V177" s="218" t="s">
        <v>3861</v>
      </c>
      <c r="W177" s="218" t="s">
        <v>1269</v>
      </c>
      <c r="X177" s="218" t="s">
        <v>1104</v>
      </c>
      <c r="Y177" s="218" t="s">
        <v>3444</v>
      </c>
      <c r="Z177" s="261" t="str">
        <f>[1]総合!AG161</f>
        <v>短い時間に集中し、今もてる力を最大限に発揮したいです！</v>
      </c>
      <c r="AA177" s="261"/>
      <c r="AB177" s="261"/>
      <c r="AC177" s="261"/>
      <c r="AD177" s="261"/>
      <c r="AE177" s="261"/>
      <c r="AF177" s="49" t="str">
        <f t="shared" si="7"/>
        <v>C049</v>
      </c>
      <c r="AI177" s="47">
        <v>171</v>
      </c>
      <c r="AJ177" s="47" t="str">
        <f t="shared" si="8"/>
        <v>C049</v>
      </c>
    </row>
    <row r="178" spans="1:36" ht="22.5" customHeight="1" x14ac:dyDescent="0.4">
      <c r="A178" s="200" t="str">
        <f t="shared" si="6"/>
        <v>C</v>
      </c>
      <c r="B178" s="214" t="s">
        <v>309</v>
      </c>
      <c r="C178" s="215" t="s">
        <v>160</v>
      </c>
      <c r="D178" s="216" t="s">
        <v>4426</v>
      </c>
      <c r="E178" s="217" t="s">
        <v>156</v>
      </c>
      <c r="F178" s="218">
        <v>94</v>
      </c>
      <c r="G178" s="218">
        <v>100</v>
      </c>
      <c r="H178" s="218">
        <v>72</v>
      </c>
      <c r="I178" s="218">
        <v>266</v>
      </c>
      <c r="J178" s="219" t="s">
        <v>4407</v>
      </c>
      <c r="K178" s="218" t="s">
        <v>3479</v>
      </c>
      <c r="L178" s="218" t="s">
        <v>3441</v>
      </c>
      <c r="M178" s="218" t="s">
        <v>3793</v>
      </c>
      <c r="N178" s="218" t="s">
        <v>3492</v>
      </c>
      <c r="O178" s="218" t="s">
        <v>3458</v>
      </c>
      <c r="P178" s="218" t="s">
        <v>4428</v>
      </c>
      <c r="Q178" s="218" t="s">
        <v>3615</v>
      </c>
      <c r="R178" s="218" t="s">
        <v>3452</v>
      </c>
      <c r="S178" s="218" t="s">
        <v>3859</v>
      </c>
      <c r="T178" s="218" t="s">
        <v>1269</v>
      </c>
      <c r="U178" s="218" t="s">
        <v>3486</v>
      </c>
      <c r="V178" s="218" t="s">
        <v>4192</v>
      </c>
      <c r="W178" s="218" t="s">
        <v>1269</v>
      </c>
      <c r="X178" s="218" t="s">
        <v>1104</v>
      </c>
      <c r="Y178" s="218" t="s">
        <v>3444</v>
      </c>
      <c r="Z178" s="261" t="str">
        <f>[1]総合!AG162</f>
        <v>練習の成果を発揮する。</v>
      </c>
      <c r="AA178" s="261"/>
      <c r="AB178" s="261"/>
      <c r="AC178" s="261"/>
      <c r="AD178" s="261"/>
      <c r="AE178" s="261"/>
      <c r="AF178" s="49" t="str">
        <f t="shared" si="7"/>
        <v>C050</v>
      </c>
      <c r="AI178" s="47">
        <v>172</v>
      </c>
      <c r="AJ178" s="47" t="str">
        <f t="shared" si="8"/>
        <v>C050</v>
      </c>
    </row>
    <row r="179" spans="1:36" ht="22.5" customHeight="1" x14ac:dyDescent="0.4">
      <c r="A179" s="200" t="str">
        <f t="shared" si="6"/>
        <v>C</v>
      </c>
      <c r="B179" s="214" t="s">
        <v>310</v>
      </c>
      <c r="C179" s="215" t="s">
        <v>184</v>
      </c>
      <c r="D179" s="216" t="s">
        <v>4425</v>
      </c>
      <c r="E179" s="217" t="s">
        <v>156</v>
      </c>
      <c r="F179" s="218">
        <v>68</v>
      </c>
      <c r="G179" s="218">
        <v>74</v>
      </c>
      <c r="H179" s="218">
        <v>48</v>
      </c>
      <c r="I179" s="218">
        <v>190</v>
      </c>
      <c r="J179" s="219" t="s">
        <v>4221</v>
      </c>
      <c r="K179" s="218" t="s">
        <v>3804</v>
      </c>
      <c r="L179" s="218" t="s">
        <v>3450</v>
      </c>
      <c r="M179" s="218" t="s">
        <v>4161</v>
      </c>
      <c r="N179" s="218" t="s">
        <v>1269</v>
      </c>
      <c r="O179" s="218" t="s">
        <v>3463</v>
      </c>
      <c r="P179" s="218" t="s">
        <v>4058</v>
      </c>
      <c r="Q179" s="218" t="s">
        <v>1269</v>
      </c>
      <c r="R179" s="218" t="s">
        <v>3450</v>
      </c>
      <c r="S179" s="218" t="s">
        <v>3890</v>
      </c>
      <c r="T179" s="218" t="s">
        <v>3504</v>
      </c>
      <c r="U179" s="218" t="s">
        <v>3480</v>
      </c>
      <c r="V179" s="218" t="s">
        <v>4223</v>
      </c>
      <c r="W179" s="218" t="s">
        <v>1269</v>
      </c>
      <c r="X179" s="218" t="s">
        <v>1321</v>
      </c>
      <c r="Y179" s="218" t="s">
        <v>1269</v>
      </c>
      <c r="Z179" s="261" t="str">
        <f>[1]総合!AG163</f>
        <v>最高に楽しみたいです‼︎</v>
      </c>
      <c r="AA179" s="261"/>
      <c r="AB179" s="261"/>
      <c r="AC179" s="261"/>
      <c r="AD179" s="261"/>
      <c r="AE179" s="261"/>
      <c r="AF179" s="49" t="str">
        <f t="shared" si="7"/>
        <v>C051</v>
      </c>
      <c r="AI179" s="47">
        <v>173</v>
      </c>
      <c r="AJ179" s="47" t="str">
        <f t="shared" si="8"/>
        <v>C051</v>
      </c>
    </row>
    <row r="180" spans="1:36" ht="22.5" customHeight="1" x14ac:dyDescent="0.4">
      <c r="A180" s="200" t="str">
        <f t="shared" si="6"/>
        <v>C</v>
      </c>
      <c r="B180" s="214" t="s">
        <v>316</v>
      </c>
      <c r="C180" s="215" t="s">
        <v>169</v>
      </c>
      <c r="D180" s="216" t="s">
        <v>4426</v>
      </c>
      <c r="E180" s="217" t="s">
        <v>156</v>
      </c>
      <c r="F180" s="218">
        <v>70</v>
      </c>
      <c r="G180" s="218">
        <v>96</v>
      </c>
      <c r="H180" s="218">
        <v>60</v>
      </c>
      <c r="I180" s="218">
        <v>226</v>
      </c>
      <c r="J180" s="219" t="s">
        <v>4429</v>
      </c>
      <c r="K180" s="218" t="s">
        <v>3561</v>
      </c>
      <c r="L180" s="218" t="s">
        <v>3533</v>
      </c>
      <c r="M180" s="218" t="s">
        <v>3848</v>
      </c>
      <c r="N180" s="218" t="s">
        <v>1269</v>
      </c>
      <c r="O180" s="218" t="s">
        <v>3453</v>
      </c>
      <c r="P180" s="218" t="s">
        <v>3615</v>
      </c>
      <c r="Q180" s="218" t="s">
        <v>3456</v>
      </c>
      <c r="R180" s="218" t="s">
        <v>3606</v>
      </c>
      <c r="S180" s="218" t="s">
        <v>3889</v>
      </c>
      <c r="T180" s="218" t="s">
        <v>3499</v>
      </c>
      <c r="U180" s="218" t="s">
        <v>3474</v>
      </c>
      <c r="V180" s="218" t="s">
        <v>4430</v>
      </c>
      <c r="W180" s="218" t="s">
        <v>1269</v>
      </c>
      <c r="X180" s="218" t="s">
        <v>1321</v>
      </c>
      <c r="Y180" s="218" t="s">
        <v>3444</v>
      </c>
      <c r="Z180" s="261" t="str">
        <f>[1]総合!AG164</f>
        <v>目標は250点。最低でも230点は取りたい！</v>
      </c>
      <c r="AA180" s="261"/>
      <c r="AB180" s="261"/>
      <c r="AC180" s="261"/>
      <c r="AD180" s="261"/>
      <c r="AE180" s="261"/>
      <c r="AF180" s="49" t="str">
        <f t="shared" si="7"/>
        <v>C053</v>
      </c>
      <c r="AI180" s="47">
        <v>174</v>
      </c>
      <c r="AJ180" s="47" t="str">
        <f t="shared" si="8"/>
        <v>C053</v>
      </c>
    </row>
    <row r="181" spans="1:36" ht="22.5" customHeight="1" x14ac:dyDescent="0.4">
      <c r="A181" s="200" t="str">
        <f t="shared" si="6"/>
        <v>C</v>
      </c>
      <c r="B181" s="214" t="s">
        <v>319</v>
      </c>
      <c r="C181" s="215" t="s">
        <v>166</v>
      </c>
      <c r="D181" s="216" t="s">
        <v>4426</v>
      </c>
      <c r="E181" s="217" t="s">
        <v>156</v>
      </c>
      <c r="F181" s="218">
        <v>54</v>
      </c>
      <c r="G181" s="218">
        <v>64</v>
      </c>
      <c r="H181" s="218">
        <v>60</v>
      </c>
      <c r="I181" s="218">
        <v>178</v>
      </c>
      <c r="J181" s="219" t="s">
        <v>4279</v>
      </c>
      <c r="K181" s="218" t="s">
        <v>3763</v>
      </c>
      <c r="L181" s="218" t="s">
        <v>3439</v>
      </c>
      <c r="M181" s="218" t="s">
        <v>3840</v>
      </c>
      <c r="N181" s="218" t="s">
        <v>3502</v>
      </c>
      <c r="O181" s="218" t="s">
        <v>3475</v>
      </c>
      <c r="P181" s="218" t="s">
        <v>4275</v>
      </c>
      <c r="Q181" s="218" t="s">
        <v>1269</v>
      </c>
      <c r="R181" s="218" t="s">
        <v>3439</v>
      </c>
      <c r="S181" s="218" t="s">
        <v>3884</v>
      </c>
      <c r="T181" s="218" t="s">
        <v>3492</v>
      </c>
      <c r="U181" s="218" t="s">
        <v>3554</v>
      </c>
      <c r="V181" s="218" t="s">
        <v>4161</v>
      </c>
      <c r="W181" s="218" t="s">
        <v>1269</v>
      </c>
      <c r="X181" s="218" t="s">
        <v>1321</v>
      </c>
      <c r="Y181" s="218" t="s">
        <v>1269</v>
      </c>
      <c r="Z181" s="261" t="str">
        <f>[1]総合!AG165</f>
        <v>頑張ります！！！！！</v>
      </c>
      <c r="AA181" s="261"/>
      <c r="AB181" s="261"/>
      <c r="AC181" s="261"/>
      <c r="AD181" s="261"/>
      <c r="AE181" s="261"/>
      <c r="AF181" s="49" t="str">
        <f t="shared" si="7"/>
        <v>C054</v>
      </c>
      <c r="AI181" s="47">
        <v>175</v>
      </c>
      <c r="AJ181" s="47" t="str">
        <f t="shared" si="8"/>
        <v>C054</v>
      </c>
    </row>
    <row r="182" spans="1:36" ht="22.5" customHeight="1" x14ac:dyDescent="0.4">
      <c r="A182" s="200" t="str">
        <f t="shared" si="6"/>
        <v>C</v>
      </c>
      <c r="B182" s="214" t="s">
        <v>322</v>
      </c>
      <c r="C182" s="215" t="s">
        <v>1357</v>
      </c>
      <c r="D182" s="216" t="s">
        <v>4426</v>
      </c>
      <c r="E182" s="217" t="s">
        <v>156</v>
      </c>
      <c r="F182" s="218">
        <v>58</v>
      </c>
      <c r="G182" s="218">
        <v>62</v>
      </c>
      <c r="H182" s="218">
        <v>40</v>
      </c>
      <c r="I182" s="218">
        <v>160</v>
      </c>
      <c r="J182" s="219" t="s">
        <v>4431</v>
      </c>
      <c r="K182" s="218" t="s">
        <v>3810</v>
      </c>
      <c r="L182" s="218" t="s">
        <v>3523</v>
      </c>
      <c r="M182" s="218" t="s">
        <v>3821</v>
      </c>
      <c r="N182" s="218" t="s">
        <v>3456</v>
      </c>
      <c r="O182" s="218" t="s">
        <v>3463</v>
      </c>
      <c r="P182" s="218" t="s">
        <v>4058</v>
      </c>
      <c r="Q182" s="218" t="s">
        <v>1269</v>
      </c>
      <c r="R182" s="218" t="s">
        <v>3491</v>
      </c>
      <c r="S182" s="218" t="s">
        <v>4117</v>
      </c>
      <c r="T182" s="218" t="s">
        <v>1269</v>
      </c>
      <c r="U182" s="218" t="s">
        <v>3503</v>
      </c>
      <c r="V182" s="218" t="s">
        <v>4132</v>
      </c>
      <c r="W182" s="218" t="s">
        <v>1269</v>
      </c>
      <c r="X182" s="218" t="s">
        <v>1321</v>
      </c>
      <c r="Y182" s="218" t="s">
        <v>1269</v>
      </c>
      <c r="Z182" s="261" t="str">
        <f>[1]総合!AG166</f>
        <v>挑戦心で取り組み、やり抜く事！やりきる事！</v>
      </c>
      <c r="AA182" s="261"/>
      <c r="AB182" s="261"/>
      <c r="AC182" s="261"/>
      <c r="AD182" s="261"/>
      <c r="AE182" s="261"/>
      <c r="AF182" s="49" t="str">
        <f t="shared" si="7"/>
        <v>C055</v>
      </c>
      <c r="AI182" s="47">
        <v>176</v>
      </c>
      <c r="AJ182" s="47" t="str">
        <f t="shared" si="8"/>
        <v>C055</v>
      </c>
    </row>
    <row r="183" spans="1:36" ht="22.5" customHeight="1" x14ac:dyDescent="0.4">
      <c r="A183" s="200" t="str">
        <f t="shared" si="6"/>
        <v>C</v>
      </c>
      <c r="B183" s="214" t="s">
        <v>323</v>
      </c>
      <c r="C183" s="215" t="s">
        <v>1446</v>
      </c>
      <c r="D183" s="216" t="s">
        <v>4426</v>
      </c>
      <c r="E183" s="217" t="s">
        <v>156</v>
      </c>
      <c r="F183" s="218">
        <v>54</v>
      </c>
      <c r="G183" s="218">
        <v>60</v>
      </c>
      <c r="H183" s="218">
        <v>48</v>
      </c>
      <c r="I183" s="218">
        <v>162</v>
      </c>
      <c r="J183" s="219" t="s">
        <v>4159</v>
      </c>
      <c r="K183" s="218" t="s">
        <v>3768</v>
      </c>
      <c r="L183" s="218" t="s">
        <v>3450</v>
      </c>
      <c r="M183" s="218" t="s">
        <v>4432</v>
      </c>
      <c r="N183" s="218" t="s">
        <v>1269</v>
      </c>
      <c r="O183" s="218" t="s">
        <v>3452</v>
      </c>
      <c r="P183" s="218" t="s">
        <v>3824</v>
      </c>
      <c r="Q183" s="218" t="s">
        <v>3499</v>
      </c>
      <c r="R183" s="218" t="s">
        <v>3459</v>
      </c>
      <c r="S183" s="218" t="s">
        <v>4189</v>
      </c>
      <c r="T183" s="218" t="s">
        <v>3615</v>
      </c>
      <c r="U183" s="218" t="s">
        <v>3480</v>
      </c>
      <c r="V183" s="218" t="s">
        <v>4223</v>
      </c>
      <c r="W183" s="218" t="s">
        <v>1269</v>
      </c>
      <c r="X183" s="218" t="s">
        <v>1321</v>
      </c>
      <c r="Y183" s="218" t="s">
        <v>1269</v>
      </c>
      <c r="Z183" s="261" t="str">
        <f>[1]総合!AG167</f>
        <v>目標170点突破！前回超えるぞー</v>
      </c>
      <c r="AA183" s="261"/>
      <c r="AB183" s="261"/>
      <c r="AC183" s="261"/>
      <c r="AD183" s="261"/>
      <c r="AE183" s="261"/>
      <c r="AF183" s="49" t="str">
        <f t="shared" si="7"/>
        <v>C056</v>
      </c>
      <c r="AI183" s="47">
        <v>177</v>
      </c>
      <c r="AJ183" s="47" t="str">
        <f t="shared" si="8"/>
        <v>C056</v>
      </c>
    </row>
    <row r="184" spans="1:36" ht="22.5" customHeight="1" x14ac:dyDescent="0.4">
      <c r="A184" s="200" t="str">
        <f t="shared" si="6"/>
        <v>C</v>
      </c>
      <c r="B184" s="214" t="s">
        <v>326</v>
      </c>
      <c r="C184" s="215" t="s">
        <v>1229</v>
      </c>
      <c r="D184" s="216" t="s">
        <v>4426</v>
      </c>
      <c r="E184" s="217" t="s">
        <v>156</v>
      </c>
      <c r="F184" s="218">
        <v>42</v>
      </c>
      <c r="G184" s="218">
        <v>58</v>
      </c>
      <c r="H184" s="218">
        <v>48</v>
      </c>
      <c r="I184" s="218">
        <v>148</v>
      </c>
      <c r="J184" s="219" t="s">
        <v>4237</v>
      </c>
      <c r="K184" s="218" t="s">
        <v>3815</v>
      </c>
      <c r="L184" s="218" t="s">
        <v>3480</v>
      </c>
      <c r="M184" s="218" t="s">
        <v>4433</v>
      </c>
      <c r="N184" s="218" t="s">
        <v>1269</v>
      </c>
      <c r="O184" s="218" t="s">
        <v>4365</v>
      </c>
      <c r="P184" s="218" t="s">
        <v>4434</v>
      </c>
      <c r="Q184" s="218" t="s">
        <v>1269</v>
      </c>
      <c r="R184" s="218" t="s">
        <v>3483</v>
      </c>
      <c r="S184" s="218" t="s">
        <v>4131</v>
      </c>
      <c r="T184" s="218" t="s">
        <v>1269</v>
      </c>
      <c r="U184" s="218" t="s">
        <v>3483</v>
      </c>
      <c r="V184" s="218" t="s">
        <v>4135</v>
      </c>
      <c r="W184" s="218" t="s">
        <v>1269</v>
      </c>
      <c r="X184" s="218" t="s">
        <v>1321</v>
      </c>
      <c r="Y184" s="218" t="s">
        <v>1269</v>
      </c>
      <c r="Z184" s="261" t="str">
        <f>[1]総合!AG168</f>
        <v>今年最後の大会！楽しみながら頑張ります！</v>
      </c>
      <c r="AA184" s="261"/>
      <c r="AB184" s="261"/>
      <c r="AC184" s="261"/>
      <c r="AD184" s="261"/>
      <c r="AE184" s="261"/>
      <c r="AF184" s="49" t="str">
        <f t="shared" si="7"/>
        <v>C057</v>
      </c>
      <c r="AI184" s="47">
        <v>178</v>
      </c>
      <c r="AJ184" s="47" t="str">
        <f t="shared" si="8"/>
        <v>C057</v>
      </c>
    </row>
    <row r="185" spans="1:36" ht="22.5" customHeight="1" x14ac:dyDescent="0.4">
      <c r="A185" s="200" t="str">
        <f t="shared" si="6"/>
        <v>C</v>
      </c>
      <c r="B185" s="214" t="s">
        <v>329</v>
      </c>
      <c r="C185" s="215" t="s">
        <v>1450</v>
      </c>
      <c r="D185" s="216" t="s">
        <v>4426</v>
      </c>
      <c r="E185" s="217" t="s">
        <v>156</v>
      </c>
      <c r="F185" s="218">
        <v>38</v>
      </c>
      <c r="G185" s="218">
        <v>56</v>
      </c>
      <c r="H185" s="218">
        <v>34</v>
      </c>
      <c r="I185" s="218">
        <v>128</v>
      </c>
      <c r="J185" s="219" t="s">
        <v>4305</v>
      </c>
      <c r="K185" s="218" t="s">
        <v>3824</v>
      </c>
      <c r="L185" s="218" t="s">
        <v>3480</v>
      </c>
      <c r="M185" s="218" t="s">
        <v>4435</v>
      </c>
      <c r="N185" s="218" t="s">
        <v>1269</v>
      </c>
      <c r="O185" s="218" t="s">
        <v>3480</v>
      </c>
      <c r="P185" s="218" t="s">
        <v>4122</v>
      </c>
      <c r="Q185" s="218" t="s">
        <v>1269</v>
      </c>
      <c r="R185" s="218" t="s">
        <v>3503</v>
      </c>
      <c r="S185" s="218" t="s">
        <v>4127</v>
      </c>
      <c r="T185" s="218" t="s">
        <v>1269</v>
      </c>
      <c r="U185" s="218" t="s">
        <v>1269</v>
      </c>
      <c r="V185" s="218" t="s">
        <v>1269</v>
      </c>
      <c r="W185" s="218" t="s">
        <v>1269</v>
      </c>
      <c r="X185" s="218" t="s">
        <v>1321</v>
      </c>
      <c r="Y185" s="218" t="s">
        <v>1269</v>
      </c>
      <c r="Z185" s="261" t="str">
        <f>[1]総合!AG169</f>
        <v>一生懸命に頑張ります。目標は180点！</v>
      </c>
      <c r="AA185" s="261"/>
      <c r="AB185" s="261"/>
      <c r="AC185" s="261"/>
      <c r="AD185" s="261"/>
      <c r="AE185" s="261"/>
      <c r="AF185" s="49" t="str">
        <f t="shared" si="7"/>
        <v>C058</v>
      </c>
      <c r="AI185" s="47">
        <v>179</v>
      </c>
      <c r="AJ185" s="47" t="str">
        <f t="shared" si="8"/>
        <v>C058</v>
      </c>
    </row>
    <row r="186" spans="1:36" ht="22.5" customHeight="1" x14ac:dyDescent="0.4">
      <c r="A186" s="200" t="str">
        <f t="shared" si="6"/>
        <v>C</v>
      </c>
      <c r="B186" s="214" t="s">
        <v>332</v>
      </c>
      <c r="C186" s="215" t="s">
        <v>1966</v>
      </c>
      <c r="D186" s="216" t="s">
        <v>4426</v>
      </c>
      <c r="E186" s="217" t="s">
        <v>156</v>
      </c>
      <c r="F186" s="218">
        <v>30</v>
      </c>
      <c r="G186" s="218">
        <v>58</v>
      </c>
      <c r="H186" s="218">
        <v>26</v>
      </c>
      <c r="I186" s="218">
        <v>114</v>
      </c>
      <c r="J186" s="219" t="s">
        <v>4436</v>
      </c>
      <c r="K186" s="218" t="s">
        <v>3829</v>
      </c>
      <c r="L186" s="218" t="s">
        <v>3452</v>
      </c>
      <c r="M186" s="218" t="s">
        <v>4437</v>
      </c>
      <c r="N186" s="218" t="s">
        <v>1269</v>
      </c>
      <c r="O186" s="218" t="s">
        <v>3475</v>
      </c>
      <c r="P186" s="218" t="s">
        <v>4275</v>
      </c>
      <c r="Q186" s="218" t="s">
        <v>1269</v>
      </c>
      <c r="R186" s="218" t="s">
        <v>3480</v>
      </c>
      <c r="S186" s="218" t="s">
        <v>4024</v>
      </c>
      <c r="T186" s="218" t="s">
        <v>1269</v>
      </c>
      <c r="U186" s="218" t="s">
        <v>1269</v>
      </c>
      <c r="V186" s="218" t="s">
        <v>1269</v>
      </c>
      <c r="W186" s="218" t="s">
        <v>1269</v>
      </c>
      <c r="X186" s="218" t="s">
        <v>1321</v>
      </c>
      <c r="Y186" s="218" t="s">
        <v>1269</v>
      </c>
      <c r="Z186" s="261" t="str">
        <f>[1]総合!AG170</f>
        <v>今年の夏クリよりいい結果を残したいです！がんばります。</v>
      </c>
      <c r="AA186" s="261"/>
      <c r="AB186" s="261"/>
      <c r="AC186" s="261"/>
      <c r="AD186" s="261"/>
      <c r="AE186" s="261"/>
      <c r="AF186" s="49" t="str">
        <f t="shared" si="7"/>
        <v>C059</v>
      </c>
      <c r="AI186" s="47">
        <v>180</v>
      </c>
      <c r="AJ186" s="47" t="str">
        <f t="shared" si="8"/>
        <v>C059</v>
      </c>
    </row>
    <row r="187" spans="1:36" ht="22.5" customHeight="1" x14ac:dyDescent="0.4">
      <c r="A187" s="200" t="str">
        <f t="shared" si="6"/>
        <v>C</v>
      </c>
      <c r="B187" s="214" t="s">
        <v>333</v>
      </c>
      <c r="C187" s="215" t="s">
        <v>1224</v>
      </c>
      <c r="D187" s="216" t="s">
        <v>4426</v>
      </c>
      <c r="E187" s="217" t="s">
        <v>156</v>
      </c>
      <c r="F187" s="218">
        <v>34</v>
      </c>
      <c r="G187" s="218">
        <v>52</v>
      </c>
      <c r="H187" s="218">
        <v>46</v>
      </c>
      <c r="I187" s="218">
        <v>132</v>
      </c>
      <c r="J187" s="219" t="s">
        <v>4174</v>
      </c>
      <c r="K187" s="218" t="s">
        <v>3823</v>
      </c>
      <c r="L187" s="218" t="s">
        <v>3483</v>
      </c>
      <c r="M187" s="218" t="s">
        <v>4438</v>
      </c>
      <c r="N187" s="218" t="s">
        <v>1269</v>
      </c>
      <c r="O187" s="218" t="s">
        <v>3483</v>
      </c>
      <c r="P187" s="218" t="s">
        <v>4126</v>
      </c>
      <c r="Q187" s="218" t="s">
        <v>1269</v>
      </c>
      <c r="R187" s="218" t="s">
        <v>3483</v>
      </c>
      <c r="S187" s="218" t="s">
        <v>4131</v>
      </c>
      <c r="T187" s="218" t="s">
        <v>1269</v>
      </c>
      <c r="U187" s="218" t="s">
        <v>1269</v>
      </c>
      <c r="V187" s="218" t="s">
        <v>1269</v>
      </c>
      <c r="W187" s="218" t="s">
        <v>1269</v>
      </c>
      <c r="X187" s="218" t="s">
        <v>1321</v>
      </c>
      <c r="Y187" s="218" t="s">
        <v>1269</v>
      </c>
      <c r="Z187" s="261" t="str">
        <f>[1]総合!AG171</f>
        <v>去年よりも順位を上げたいです。がんばるぞー！</v>
      </c>
      <c r="AA187" s="261"/>
      <c r="AB187" s="261"/>
      <c r="AC187" s="261"/>
      <c r="AD187" s="261"/>
      <c r="AE187" s="261"/>
      <c r="AF187" s="49" t="str">
        <f t="shared" si="7"/>
        <v>C060</v>
      </c>
      <c r="AI187" s="47">
        <v>181</v>
      </c>
      <c r="AJ187" s="47" t="str">
        <f t="shared" si="8"/>
        <v>C060</v>
      </c>
    </row>
    <row r="188" spans="1:36" ht="22.5" customHeight="1" x14ac:dyDescent="0.4">
      <c r="A188" s="200" t="str">
        <f t="shared" si="6"/>
        <v>C</v>
      </c>
      <c r="B188" s="214" t="s">
        <v>336</v>
      </c>
      <c r="C188" s="215" t="s">
        <v>1969</v>
      </c>
      <c r="D188" s="216" t="s">
        <v>4426</v>
      </c>
      <c r="E188" s="217" t="s">
        <v>156</v>
      </c>
      <c r="F188" s="218">
        <v>30</v>
      </c>
      <c r="G188" s="218">
        <v>36</v>
      </c>
      <c r="H188" s="218">
        <v>40</v>
      </c>
      <c r="I188" s="218">
        <v>106</v>
      </c>
      <c r="J188" s="219" t="s">
        <v>4208</v>
      </c>
      <c r="K188" s="218" t="s">
        <v>3834</v>
      </c>
      <c r="L188" s="218" t="s">
        <v>3483</v>
      </c>
      <c r="M188" s="218" t="s">
        <v>4439</v>
      </c>
      <c r="N188" s="218" t="s">
        <v>1269</v>
      </c>
      <c r="O188" s="218" t="s">
        <v>3491</v>
      </c>
      <c r="P188" s="218" t="s">
        <v>4168</v>
      </c>
      <c r="Q188" s="218" t="s">
        <v>1269</v>
      </c>
      <c r="R188" s="218" t="s">
        <v>3480</v>
      </c>
      <c r="S188" s="218" t="s">
        <v>4024</v>
      </c>
      <c r="T188" s="218" t="s">
        <v>1269</v>
      </c>
      <c r="U188" s="218" t="s">
        <v>3491</v>
      </c>
      <c r="V188" s="218" t="s">
        <v>4207</v>
      </c>
      <c r="W188" s="218" t="s">
        <v>1269</v>
      </c>
      <c r="X188" s="218" t="s">
        <v>1321</v>
      </c>
      <c r="Y188" s="218" t="s">
        <v>1269</v>
      </c>
      <c r="Z188" s="261" t="str">
        <f>[1]総合!AG172</f>
        <v>わり算で点数取れる様に頑張ります。</v>
      </c>
      <c r="AA188" s="261"/>
      <c r="AB188" s="261"/>
      <c r="AC188" s="261"/>
      <c r="AD188" s="261"/>
      <c r="AE188" s="261"/>
      <c r="AF188" s="49" t="str">
        <f t="shared" si="7"/>
        <v>C061</v>
      </c>
      <c r="AI188" s="47">
        <v>182</v>
      </c>
      <c r="AJ188" s="47" t="str">
        <f t="shared" si="8"/>
        <v>C061</v>
      </c>
    </row>
    <row r="189" spans="1:36" ht="22.5" customHeight="1" x14ac:dyDescent="0.4">
      <c r="A189" s="200" t="str">
        <f t="shared" si="6"/>
        <v>C</v>
      </c>
      <c r="B189" s="214" t="s">
        <v>337</v>
      </c>
      <c r="C189" s="215" t="s">
        <v>1971</v>
      </c>
      <c r="D189" s="216" t="s">
        <v>4426</v>
      </c>
      <c r="E189" s="217" t="s">
        <v>156</v>
      </c>
      <c r="F189" s="218">
        <v>8</v>
      </c>
      <c r="G189" s="218">
        <v>22</v>
      </c>
      <c r="H189" s="218">
        <v>24</v>
      </c>
      <c r="I189" s="218">
        <v>54</v>
      </c>
      <c r="J189" s="219" t="s">
        <v>4440</v>
      </c>
      <c r="K189" s="218" t="s">
        <v>3860</v>
      </c>
      <c r="L189" s="218" t="s">
        <v>3503</v>
      </c>
      <c r="M189" s="218" t="s">
        <v>4441</v>
      </c>
      <c r="N189" s="218" t="s">
        <v>1269</v>
      </c>
      <c r="O189" s="218" t="s">
        <v>3503</v>
      </c>
      <c r="P189" s="218" t="s">
        <v>4211</v>
      </c>
      <c r="Q189" s="218" t="s">
        <v>1269</v>
      </c>
      <c r="R189" s="218" t="s">
        <v>1269</v>
      </c>
      <c r="S189" s="218" t="s">
        <v>1269</v>
      </c>
      <c r="T189" s="218" t="s">
        <v>1269</v>
      </c>
      <c r="U189" s="218" t="s">
        <v>1269</v>
      </c>
      <c r="V189" s="218" t="s">
        <v>1269</v>
      </c>
      <c r="W189" s="218" t="s">
        <v>1269</v>
      </c>
      <c r="X189" s="218" t="s">
        <v>1321</v>
      </c>
      <c r="Y189" s="218" t="s">
        <v>1269</v>
      </c>
      <c r="Z189" s="261" t="str">
        <f>[1]総合!AG173</f>
        <v>ベストをつくして頑張るぞ！</v>
      </c>
      <c r="AA189" s="261"/>
      <c r="AB189" s="261"/>
      <c r="AC189" s="261"/>
      <c r="AD189" s="261"/>
      <c r="AE189" s="261"/>
      <c r="AF189" s="49" t="str">
        <f t="shared" si="7"/>
        <v>C062</v>
      </c>
      <c r="AI189" s="47">
        <v>183</v>
      </c>
      <c r="AJ189" s="47" t="str">
        <f t="shared" si="8"/>
        <v>C062</v>
      </c>
    </row>
    <row r="190" spans="1:36" ht="22.5" customHeight="1" x14ac:dyDescent="0.4">
      <c r="A190" s="200" t="str">
        <f t="shared" si="6"/>
        <v>D</v>
      </c>
      <c r="B190" s="214" t="s">
        <v>290</v>
      </c>
      <c r="C190" s="215" t="s">
        <v>104</v>
      </c>
      <c r="D190" s="216" t="s">
        <v>4442</v>
      </c>
      <c r="E190" s="217" t="s">
        <v>103</v>
      </c>
      <c r="F190" s="218">
        <v>86</v>
      </c>
      <c r="G190" s="218">
        <v>100</v>
      </c>
      <c r="H190" s="218">
        <v>86</v>
      </c>
      <c r="I190" s="218">
        <v>272</v>
      </c>
      <c r="J190" s="219" t="s">
        <v>4443</v>
      </c>
      <c r="K190" s="218" t="s">
        <v>3492</v>
      </c>
      <c r="L190" s="218" t="s">
        <v>3447</v>
      </c>
      <c r="M190" s="218" t="s">
        <v>3748</v>
      </c>
      <c r="N190" s="218" t="s">
        <v>3456</v>
      </c>
      <c r="O190" s="218" t="s">
        <v>3441</v>
      </c>
      <c r="P190" s="218" t="s">
        <v>3495</v>
      </c>
      <c r="Q190" s="218" t="s">
        <v>3448</v>
      </c>
      <c r="R190" s="218" t="s">
        <v>3443</v>
      </c>
      <c r="S190" s="218" t="s">
        <v>3741</v>
      </c>
      <c r="T190" s="218" t="s">
        <v>1104</v>
      </c>
      <c r="U190" s="218" t="s">
        <v>3622</v>
      </c>
      <c r="V190" s="218" t="s">
        <v>3743</v>
      </c>
      <c r="W190" s="218" t="s">
        <v>1104</v>
      </c>
      <c r="X190" s="218" t="s">
        <v>1321</v>
      </c>
      <c r="Y190" s="218" t="s">
        <v>1269</v>
      </c>
      <c r="Z190" s="261" t="str">
        <f>[1]総合!AG174</f>
        <v>「一人じゃないって最強だ。」</v>
      </c>
      <c r="AA190" s="261"/>
      <c r="AB190" s="261"/>
      <c r="AC190" s="261"/>
      <c r="AD190" s="261"/>
      <c r="AE190" s="261"/>
      <c r="AF190" s="49" t="str">
        <f t="shared" si="7"/>
        <v>D037</v>
      </c>
      <c r="AI190" s="47">
        <v>184</v>
      </c>
      <c r="AJ190" s="47" t="str">
        <f t="shared" si="8"/>
        <v>D037</v>
      </c>
    </row>
    <row r="191" spans="1:36" ht="22.5" customHeight="1" x14ac:dyDescent="0.4">
      <c r="A191" s="200" t="str">
        <f t="shared" si="6"/>
        <v>D</v>
      </c>
      <c r="B191" s="214" t="s">
        <v>349</v>
      </c>
      <c r="C191" s="215" t="s">
        <v>1974</v>
      </c>
      <c r="D191" s="216" t="s">
        <v>4389</v>
      </c>
      <c r="E191" s="217" t="s">
        <v>1961</v>
      </c>
      <c r="F191" s="218">
        <v>66</v>
      </c>
      <c r="G191" s="218">
        <v>80</v>
      </c>
      <c r="H191" s="218">
        <v>66</v>
      </c>
      <c r="I191" s="218">
        <v>212</v>
      </c>
      <c r="J191" s="219" t="s">
        <v>4217</v>
      </c>
      <c r="K191" s="218" t="s">
        <v>3804</v>
      </c>
      <c r="L191" s="218" t="s">
        <v>3441</v>
      </c>
      <c r="M191" s="218" t="s">
        <v>3826</v>
      </c>
      <c r="N191" s="218" t="s">
        <v>3509</v>
      </c>
      <c r="O191" s="218" t="s">
        <v>3452</v>
      </c>
      <c r="P191" s="218" t="s">
        <v>3824</v>
      </c>
      <c r="Q191" s="218" t="s">
        <v>3513</v>
      </c>
      <c r="R191" s="218" t="s">
        <v>3496</v>
      </c>
      <c r="S191" s="218" t="s">
        <v>4228</v>
      </c>
      <c r="T191" s="218" t="s">
        <v>1269</v>
      </c>
      <c r="U191" s="218" t="s">
        <v>4444</v>
      </c>
      <c r="V191" s="218" t="s">
        <v>4408</v>
      </c>
      <c r="W191" s="218" t="s">
        <v>1269</v>
      </c>
      <c r="X191" s="218" t="s">
        <v>1321</v>
      </c>
      <c r="Y191" s="218" t="s">
        <v>1269</v>
      </c>
      <c r="Z191" s="261" t="str">
        <f>[1]総合!AG175</f>
        <v>初出場なのでがんばります</v>
      </c>
      <c r="AA191" s="261"/>
      <c r="AB191" s="261"/>
      <c r="AC191" s="261"/>
      <c r="AD191" s="261"/>
      <c r="AE191" s="261"/>
      <c r="AF191" s="49" t="str">
        <f t="shared" si="7"/>
        <v>D040</v>
      </c>
      <c r="AI191" s="47">
        <v>185</v>
      </c>
      <c r="AJ191" s="47" t="str">
        <f t="shared" si="8"/>
        <v>D040</v>
      </c>
    </row>
    <row r="192" spans="1:36" ht="22.5" customHeight="1" x14ac:dyDescent="0.4">
      <c r="A192" s="200" t="str">
        <f t="shared" si="6"/>
        <v>D</v>
      </c>
      <c r="B192" s="214" t="s">
        <v>356</v>
      </c>
      <c r="C192" s="215" t="s">
        <v>177</v>
      </c>
      <c r="D192" s="216" t="s">
        <v>4445</v>
      </c>
      <c r="E192" s="217" t="s">
        <v>156</v>
      </c>
      <c r="F192" s="218">
        <v>82</v>
      </c>
      <c r="G192" s="218">
        <v>100</v>
      </c>
      <c r="H192" s="218">
        <v>86</v>
      </c>
      <c r="I192" s="218">
        <v>268</v>
      </c>
      <c r="J192" s="219" t="s">
        <v>4236</v>
      </c>
      <c r="K192" s="218" t="s">
        <v>3495</v>
      </c>
      <c r="L192" s="218" t="s">
        <v>3447</v>
      </c>
      <c r="M192" s="218" t="s">
        <v>3866</v>
      </c>
      <c r="N192" s="218" t="s">
        <v>3456</v>
      </c>
      <c r="O192" s="218" t="s">
        <v>4166</v>
      </c>
      <c r="P192" s="218" t="s">
        <v>4446</v>
      </c>
      <c r="Q192" s="218" t="s">
        <v>1269</v>
      </c>
      <c r="R192" s="218" t="s">
        <v>4447</v>
      </c>
      <c r="S192" s="218" t="s">
        <v>4448</v>
      </c>
      <c r="T192" s="218" t="s">
        <v>1269</v>
      </c>
      <c r="U192" s="218" t="s">
        <v>3458</v>
      </c>
      <c r="V192" s="218" t="s">
        <v>4066</v>
      </c>
      <c r="W192" s="218" t="s">
        <v>1269</v>
      </c>
      <c r="X192" s="218" t="s">
        <v>3448</v>
      </c>
      <c r="Y192" s="218" t="s">
        <v>3444</v>
      </c>
      <c r="Z192" s="261" t="str">
        <f>[1]総合!AG176</f>
        <v>準備したぶんだけ自信というものはつく</v>
      </c>
      <c r="AA192" s="261"/>
      <c r="AB192" s="261"/>
      <c r="AC192" s="261"/>
      <c r="AD192" s="261"/>
      <c r="AE192" s="261"/>
      <c r="AF192" s="49" t="str">
        <f t="shared" si="7"/>
        <v>D046</v>
      </c>
      <c r="AI192" s="47">
        <v>186</v>
      </c>
      <c r="AJ192" s="47" t="str">
        <f t="shared" si="8"/>
        <v>D046</v>
      </c>
    </row>
    <row r="193" spans="1:36" ht="22.5" customHeight="1" x14ac:dyDescent="0.4">
      <c r="A193" s="200" t="str">
        <f t="shared" si="6"/>
        <v>D</v>
      </c>
      <c r="B193" s="214" t="s">
        <v>357</v>
      </c>
      <c r="C193" s="215" t="s">
        <v>199</v>
      </c>
      <c r="D193" s="216" t="s">
        <v>4449</v>
      </c>
      <c r="E193" s="217" t="s">
        <v>156</v>
      </c>
      <c r="F193" s="218">
        <v>78</v>
      </c>
      <c r="G193" s="218">
        <v>98</v>
      </c>
      <c r="H193" s="218">
        <v>82</v>
      </c>
      <c r="I193" s="218">
        <v>258</v>
      </c>
      <c r="J193" s="219" t="s">
        <v>4250</v>
      </c>
      <c r="K193" s="218" t="s">
        <v>3561</v>
      </c>
      <c r="L193" s="218" t="s">
        <v>3447</v>
      </c>
      <c r="M193" s="218" t="s">
        <v>3760</v>
      </c>
      <c r="N193" s="218" t="s">
        <v>3456</v>
      </c>
      <c r="O193" s="218" t="s">
        <v>3480</v>
      </c>
      <c r="P193" s="218" t="s">
        <v>4122</v>
      </c>
      <c r="Q193" s="218" t="s">
        <v>1269</v>
      </c>
      <c r="R193" s="218" t="s">
        <v>3463</v>
      </c>
      <c r="S193" s="218" t="s">
        <v>4205</v>
      </c>
      <c r="T193" s="218" t="s">
        <v>1269</v>
      </c>
      <c r="U193" s="218" t="s">
        <v>3450</v>
      </c>
      <c r="V193" s="218" t="s">
        <v>3847</v>
      </c>
      <c r="W193" s="218" t="s">
        <v>1269</v>
      </c>
      <c r="X193" s="218" t="s">
        <v>3448</v>
      </c>
      <c r="Y193" s="218" t="s">
        <v>3444</v>
      </c>
      <c r="Z193" s="261" t="str">
        <f>[1]総合!AG177</f>
        <v>たくさん練習して臨みます！！</v>
      </c>
      <c r="AA193" s="261"/>
      <c r="AB193" s="261"/>
      <c r="AC193" s="261"/>
      <c r="AD193" s="261"/>
      <c r="AE193" s="261"/>
      <c r="AF193" s="49" t="str">
        <f t="shared" si="7"/>
        <v>D047</v>
      </c>
      <c r="AI193" s="47">
        <v>187</v>
      </c>
      <c r="AJ193" s="47" t="str">
        <f t="shared" si="8"/>
        <v>D047</v>
      </c>
    </row>
    <row r="194" spans="1:36" ht="22.5" customHeight="1" x14ac:dyDescent="0.4">
      <c r="A194" s="200" t="str">
        <f t="shared" si="6"/>
        <v>D</v>
      </c>
      <c r="B194" s="214" t="s">
        <v>360</v>
      </c>
      <c r="C194" s="215" t="s">
        <v>1492</v>
      </c>
      <c r="D194" s="216" t="s">
        <v>4450</v>
      </c>
      <c r="E194" s="217" t="s">
        <v>156</v>
      </c>
      <c r="F194" s="218">
        <v>78</v>
      </c>
      <c r="G194" s="218">
        <v>94</v>
      </c>
      <c r="H194" s="218">
        <v>64</v>
      </c>
      <c r="I194" s="218">
        <v>236</v>
      </c>
      <c r="J194" s="219" t="s">
        <v>4451</v>
      </c>
      <c r="K194" s="218" t="s">
        <v>3748</v>
      </c>
      <c r="L194" s="218" t="s">
        <v>3452</v>
      </c>
      <c r="M194" s="218" t="s">
        <v>4452</v>
      </c>
      <c r="N194" s="218" t="s">
        <v>1269</v>
      </c>
      <c r="O194" s="218" t="s">
        <v>3480</v>
      </c>
      <c r="P194" s="218" t="s">
        <v>4122</v>
      </c>
      <c r="Q194" s="218" t="s">
        <v>1269</v>
      </c>
      <c r="R194" s="218" t="s">
        <v>3554</v>
      </c>
      <c r="S194" s="218" t="s">
        <v>4066</v>
      </c>
      <c r="T194" s="218" t="s">
        <v>1269</v>
      </c>
      <c r="U194" s="218" t="s">
        <v>3458</v>
      </c>
      <c r="V194" s="218" t="s">
        <v>4066</v>
      </c>
      <c r="W194" s="218" t="s">
        <v>1269</v>
      </c>
      <c r="X194" s="218" t="s">
        <v>1321</v>
      </c>
      <c r="Y194" s="218" t="s">
        <v>3444</v>
      </c>
      <c r="Z194" s="261" t="str">
        <f>[1]総合!AG178</f>
        <v>がんばる。</v>
      </c>
      <c r="AA194" s="261"/>
      <c r="AB194" s="261"/>
      <c r="AC194" s="261"/>
      <c r="AD194" s="261"/>
      <c r="AE194" s="261"/>
      <c r="AF194" s="49" t="str">
        <f t="shared" si="7"/>
        <v>D048</v>
      </c>
      <c r="AI194" s="47">
        <v>188</v>
      </c>
      <c r="AJ194" s="47" t="str">
        <f t="shared" si="8"/>
        <v>D048</v>
      </c>
    </row>
    <row r="195" spans="1:36" ht="22.5" customHeight="1" x14ac:dyDescent="0.4">
      <c r="A195" s="200" t="str">
        <f t="shared" si="6"/>
        <v>D</v>
      </c>
      <c r="B195" s="214" t="s">
        <v>361</v>
      </c>
      <c r="C195" s="215" t="s">
        <v>203</v>
      </c>
      <c r="D195" s="216" t="s">
        <v>4449</v>
      </c>
      <c r="E195" s="217" t="s">
        <v>156</v>
      </c>
      <c r="F195" s="218">
        <v>74</v>
      </c>
      <c r="G195" s="218">
        <v>92</v>
      </c>
      <c r="H195" s="218">
        <v>74</v>
      </c>
      <c r="I195" s="218">
        <v>240</v>
      </c>
      <c r="J195" s="219" t="s">
        <v>4190</v>
      </c>
      <c r="K195" s="218" t="s">
        <v>3510</v>
      </c>
      <c r="L195" s="218" t="s">
        <v>3523</v>
      </c>
      <c r="M195" s="218" t="s">
        <v>3818</v>
      </c>
      <c r="N195" s="218" t="s">
        <v>3484</v>
      </c>
      <c r="O195" s="218" t="s">
        <v>3474</v>
      </c>
      <c r="P195" s="218" t="s">
        <v>3838</v>
      </c>
      <c r="Q195" s="218" t="s">
        <v>1269</v>
      </c>
      <c r="R195" s="218" t="s">
        <v>3646</v>
      </c>
      <c r="S195" s="218" t="s">
        <v>3774</v>
      </c>
      <c r="T195" s="218" t="s">
        <v>3556</v>
      </c>
      <c r="U195" s="218" t="s">
        <v>3538</v>
      </c>
      <c r="V195" s="218" t="s">
        <v>3767</v>
      </c>
      <c r="W195" s="218" t="s">
        <v>3494</v>
      </c>
      <c r="X195" s="218" t="s">
        <v>3448</v>
      </c>
      <c r="Y195" s="218" t="s">
        <v>3444</v>
      </c>
      <c r="Z195" s="261" t="str">
        <f>[1]総合!AG179</f>
        <v>メリークリスマス♡来年も素敵な年になりますように♪</v>
      </c>
      <c r="AA195" s="261"/>
      <c r="AB195" s="261"/>
      <c r="AC195" s="261"/>
      <c r="AD195" s="261"/>
      <c r="AE195" s="261"/>
      <c r="AF195" s="49" t="str">
        <f t="shared" si="7"/>
        <v>D049</v>
      </c>
      <c r="AI195" s="47">
        <v>189</v>
      </c>
      <c r="AJ195" s="47" t="str">
        <f t="shared" si="8"/>
        <v>D049</v>
      </c>
    </row>
    <row r="196" spans="1:36" ht="22.5" customHeight="1" x14ac:dyDescent="0.4">
      <c r="A196" s="200" t="str">
        <f t="shared" si="6"/>
        <v>D</v>
      </c>
      <c r="B196" s="214" t="s">
        <v>377</v>
      </c>
      <c r="C196" s="215" t="s">
        <v>206</v>
      </c>
      <c r="D196" s="216" t="s">
        <v>4449</v>
      </c>
      <c r="E196" s="217" t="s">
        <v>156</v>
      </c>
      <c r="F196" s="218">
        <v>70</v>
      </c>
      <c r="G196" s="218">
        <v>90</v>
      </c>
      <c r="H196" s="218">
        <v>44</v>
      </c>
      <c r="I196" s="218">
        <v>204</v>
      </c>
      <c r="J196" s="219" t="s">
        <v>4453</v>
      </c>
      <c r="K196" s="218" t="s">
        <v>3805</v>
      </c>
      <c r="L196" s="218" t="s">
        <v>3452</v>
      </c>
      <c r="M196" s="218" t="s">
        <v>4040</v>
      </c>
      <c r="N196" s="218" t="s">
        <v>1269</v>
      </c>
      <c r="O196" s="218" t="s">
        <v>3475</v>
      </c>
      <c r="P196" s="218" t="s">
        <v>4275</v>
      </c>
      <c r="Q196" s="218" t="s">
        <v>1269</v>
      </c>
      <c r="R196" s="218" t="s">
        <v>3439</v>
      </c>
      <c r="S196" s="218" t="s">
        <v>3884</v>
      </c>
      <c r="T196" s="218" t="s">
        <v>3612</v>
      </c>
      <c r="U196" s="218" t="s">
        <v>3486</v>
      </c>
      <c r="V196" s="218" t="s">
        <v>4192</v>
      </c>
      <c r="W196" s="218" t="s">
        <v>1269</v>
      </c>
      <c r="X196" s="218" t="s">
        <v>1321</v>
      </c>
      <c r="Y196" s="218" t="s">
        <v>3444</v>
      </c>
      <c r="Z196" s="261" t="str">
        <f>[1]総合!AG180</f>
        <v>がんばります！</v>
      </c>
      <c r="AA196" s="261"/>
      <c r="AB196" s="261"/>
      <c r="AC196" s="261"/>
      <c r="AD196" s="261"/>
      <c r="AE196" s="261"/>
      <c r="AF196" s="49" t="str">
        <f t="shared" si="7"/>
        <v>D050</v>
      </c>
      <c r="AI196" s="47">
        <v>190</v>
      </c>
      <c r="AJ196" s="47" t="str">
        <f t="shared" si="8"/>
        <v>D050</v>
      </c>
    </row>
    <row r="197" spans="1:36" ht="22.5" customHeight="1" x14ac:dyDescent="0.4">
      <c r="A197" s="200" t="str">
        <f t="shared" si="6"/>
        <v>D</v>
      </c>
      <c r="B197" s="214" t="s">
        <v>380</v>
      </c>
      <c r="C197" s="215" t="s">
        <v>212</v>
      </c>
      <c r="D197" s="216" t="s">
        <v>4450</v>
      </c>
      <c r="E197" s="217" t="s">
        <v>156</v>
      </c>
      <c r="F197" s="218">
        <v>78</v>
      </c>
      <c r="G197" s="218">
        <v>94</v>
      </c>
      <c r="H197" s="218">
        <v>60</v>
      </c>
      <c r="I197" s="218">
        <v>232</v>
      </c>
      <c r="J197" s="219" t="s">
        <v>4454</v>
      </c>
      <c r="K197" s="218" t="s">
        <v>3749</v>
      </c>
      <c r="L197" s="218" t="s">
        <v>3452</v>
      </c>
      <c r="M197" s="218" t="s">
        <v>4455</v>
      </c>
      <c r="N197" s="218" t="s">
        <v>1269</v>
      </c>
      <c r="O197" s="218" t="s">
        <v>3463</v>
      </c>
      <c r="P197" s="218" t="s">
        <v>4058</v>
      </c>
      <c r="Q197" s="218" t="s">
        <v>1269</v>
      </c>
      <c r="R197" s="218" t="s">
        <v>3538</v>
      </c>
      <c r="S197" s="218" t="s">
        <v>3810</v>
      </c>
      <c r="T197" s="218" t="s">
        <v>3494</v>
      </c>
      <c r="U197" s="218" t="s">
        <v>3441</v>
      </c>
      <c r="V197" s="218" t="s">
        <v>3810</v>
      </c>
      <c r="W197" s="218" t="s">
        <v>3555</v>
      </c>
      <c r="X197" s="218" t="s">
        <v>1321</v>
      </c>
      <c r="Y197" s="218" t="s">
        <v>3444</v>
      </c>
      <c r="Z197" s="261" t="str">
        <f>[1]総合!AG181</f>
        <v>サンタさん、素敵なプレゼントありがとう💓初心を忘れず頑張るぞー</v>
      </c>
      <c r="AA197" s="261"/>
      <c r="AB197" s="261"/>
      <c r="AC197" s="261"/>
      <c r="AD197" s="261"/>
      <c r="AE197" s="261"/>
      <c r="AF197" s="49" t="str">
        <f t="shared" si="7"/>
        <v>D051</v>
      </c>
      <c r="AI197" s="47">
        <v>191</v>
      </c>
      <c r="AJ197" s="47" t="str">
        <f t="shared" si="8"/>
        <v>D051</v>
      </c>
    </row>
    <row r="198" spans="1:36" ht="22.5" customHeight="1" x14ac:dyDescent="0.4">
      <c r="A198" s="200" t="str">
        <f t="shared" si="6"/>
        <v>D</v>
      </c>
      <c r="B198" s="214" t="s">
        <v>383</v>
      </c>
      <c r="C198" s="215" t="s">
        <v>215</v>
      </c>
      <c r="D198" s="216" t="s">
        <v>4450</v>
      </c>
      <c r="E198" s="217" t="s">
        <v>156</v>
      </c>
      <c r="F198" s="218">
        <v>68</v>
      </c>
      <c r="G198" s="218">
        <v>80</v>
      </c>
      <c r="H198" s="218">
        <v>54</v>
      </c>
      <c r="I198" s="218">
        <v>202</v>
      </c>
      <c r="J198" s="219" t="s">
        <v>4456</v>
      </c>
      <c r="K198" s="218" t="s">
        <v>3763</v>
      </c>
      <c r="L198" s="218" t="s">
        <v>3439</v>
      </c>
      <c r="M198" s="218" t="s">
        <v>3912</v>
      </c>
      <c r="N198" s="218" t="s">
        <v>1269</v>
      </c>
      <c r="O198" s="218" t="s">
        <v>3480</v>
      </c>
      <c r="P198" s="218" t="s">
        <v>4122</v>
      </c>
      <c r="Q198" s="218" t="s">
        <v>1269</v>
      </c>
      <c r="R198" s="218" t="s">
        <v>3459</v>
      </c>
      <c r="S198" s="218" t="s">
        <v>4189</v>
      </c>
      <c r="T198" s="218" t="s">
        <v>1269</v>
      </c>
      <c r="U198" s="218" t="s">
        <v>3483</v>
      </c>
      <c r="V198" s="218" t="s">
        <v>4135</v>
      </c>
      <c r="W198" s="218" t="s">
        <v>1269</v>
      </c>
      <c r="X198" s="218" t="s">
        <v>1321</v>
      </c>
      <c r="Y198" s="218" t="s">
        <v>3444</v>
      </c>
      <c r="Z198" s="261" t="str">
        <f>[1]総合!AG182</f>
        <v>大会に参加できる事に感謝をして、ベストを尽くしたいです。</v>
      </c>
      <c r="AA198" s="261"/>
      <c r="AB198" s="261"/>
      <c r="AC198" s="261"/>
      <c r="AD198" s="261"/>
      <c r="AE198" s="261"/>
      <c r="AF198" s="49" t="str">
        <f t="shared" si="7"/>
        <v>D052</v>
      </c>
      <c r="AI198" s="47">
        <v>192</v>
      </c>
      <c r="AJ198" s="47" t="str">
        <f t="shared" si="8"/>
        <v>D052</v>
      </c>
    </row>
    <row r="199" spans="1:36" ht="22.5" customHeight="1" x14ac:dyDescent="0.4">
      <c r="A199" s="200" t="str">
        <f t="shared" si="6"/>
        <v>D</v>
      </c>
      <c r="B199" s="214" t="s">
        <v>384</v>
      </c>
      <c r="C199" s="215" t="s">
        <v>1494</v>
      </c>
      <c r="D199" s="216" t="s">
        <v>4450</v>
      </c>
      <c r="E199" s="217" t="s">
        <v>156</v>
      </c>
      <c r="F199" s="218">
        <v>60</v>
      </c>
      <c r="G199" s="218">
        <v>74</v>
      </c>
      <c r="H199" s="218">
        <v>52</v>
      </c>
      <c r="I199" s="218">
        <v>186</v>
      </c>
      <c r="J199" s="219" t="s">
        <v>4385</v>
      </c>
      <c r="K199" s="218" t="s">
        <v>3766</v>
      </c>
      <c r="L199" s="218" t="s">
        <v>3458</v>
      </c>
      <c r="M199" s="218" t="s">
        <v>4457</v>
      </c>
      <c r="N199" s="218" t="s">
        <v>1269</v>
      </c>
      <c r="O199" s="218" t="s">
        <v>3475</v>
      </c>
      <c r="P199" s="218" t="s">
        <v>4275</v>
      </c>
      <c r="Q199" s="218" t="s">
        <v>1269</v>
      </c>
      <c r="R199" s="218" t="s">
        <v>3471</v>
      </c>
      <c r="S199" s="218" t="s">
        <v>4080</v>
      </c>
      <c r="T199" s="218" t="s">
        <v>1269</v>
      </c>
      <c r="U199" s="218" t="s">
        <v>3480</v>
      </c>
      <c r="V199" s="218" t="s">
        <v>4223</v>
      </c>
      <c r="W199" s="218" t="s">
        <v>1269</v>
      </c>
      <c r="X199" s="218" t="s">
        <v>1321</v>
      </c>
      <c r="Y199" s="218" t="s">
        <v>1269</v>
      </c>
      <c r="Z199" s="261" t="str">
        <f>[1]総合!AG183</f>
        <v>入賞出来るように日々の練習をコツコツ頑張ります！</v>
      </c>
      <c r="AA199" s="261"/>
      <c r="AB199" s="261"/>
      <c r="AC199" s="261"/>
      <c r="AD199" s="261"/>
      <c r="AE199" s="261"/>
      <c r="AF199" s="49" t="str">
        <f t="shared" si="7"/>
        <v>D053</v>
      </c>
      <c r="AI199" s="47">
        <v>193</v>
      </c>
      <c r="AJ199" s="47" t="str">
        <f t="shared" si="8"/>
        <v>D053</v>
      </c>
    </row>
    <row r="200" spans="1:36" ht="22.5" customHeight="1" x14ac:dyDescent="0.4">
      <c r="A200" s="200" t="str">
        <f t="shared" si="6"/>
        <v>D</v>
      </c>
      <c r="B200" s="214" t="s">
        <v>411</v>
      </c>
      <c r="C200" s="215" t="s">
        <v>1498</v>
      </c>
      <c r="D200" s="216" t="s">
        <v>4449</v>
      </c>
      <c r="E200" s="217" t="s">
        <v>156</v>
      </c>
      <c r="F200" s="218">
        <v>28</v>
      </c>
      <c r="G200" s="218">
        <v>52</v>
      </c>
      <c r="H200" s="218">
        <v>48</v>
      </c>
      <c r="I200" s="218">
        <v>128</v>
      </c>
      <c r="J200" s="219" t="s">
        <v>4305</v>
      </c>
      <c r="K200" s="218" t="s">
        <v>3786</v>
      </c>
      <c r="L200" s="218" t="s">
        <v>3452</v>
      </c>
      <c r="M200" s="218" t="s">
        <v>4458</v>
      </c>
      <c r="N200" s="218" t="s">
        <v>1269</v>
      </c>
      <c r="O200" s="218" t="s">
        <v>3463</v>
      </c>
      <c r="P200" s="218" t="s">
        <v>4058</v>
      </c>
      <c r="Q200" s="218" t="s">
        <v>1269</v>
      </c>
      <c r="R200" s="218" t="s">
        <v>3474</v>
      </c>
      <c r="S200" s="218" t="s">
        <v>4186</v>
      </c>
      <c r="T200" s="218" t="s">
        <v>1269</v>
      </c>
      <c r="U200" s="218" t="s">
        <v>3491</v>
      </c>
      <c r="V200" s="218" t="s">
        <v>4207</v>
      </c>
      <c r="W200" s="218" t="s">
        <v>1269</v>
      </c>
      <c r="X200" s="218" t="s">
        <v>1321</v>
      </c>
      <c r="Y200" s="218" t="s">
        <v>1269</v>
      </c>
      <c r="Z200" s="261" t="str">
        <f>[1]総合!AG184</f>
        <v>一生懸命頑張ります</v>
      </c>
      <c r="AA200" s="261"/>
      <c r="AB200" s="261"/>
      <c r="AC200" s="261"/>
      <c r="AD200" s="261"/>
      <c r="AE200" s="261"/>
      <c r="AF200" s="49" t="str">
        <f t="shared" si="7"/>
        <v>D054</v>
      </c>
      <c r="AI200" s="47">
        <v>194</v>
      </c>
      <c r="AJ200" s="47" t="str">
        <f t="shared" si="8"/>
        <v>D054</v>
      </c>
    </row>
    <row r="201" spans="1:36" ht="22.5" customHeight="1" x14ac:dyDescent="0.4">
      <c r="A201" s="200" t="str">
        <f t="shared" si="6"/>
        <v>D</v>
      </c>
      <c r="B201" s="214" t="s">
        <v>431</v>
      </c>
      <c r="C201" s="215" t="s">
        <v>187</v>
      </c>
      <c r="D201" s="216" t="s">
        <v>4445</v>
      </c>
      <c r="E201" s="217" t="s">
        <v>156</v>
      </c>
      <c r="F201" s="218">
        <v>40</v>
      </c>
      <c r="G201" s="218">
        <v>58</v>
      </c>
      <c r="H201" s="218">
        <v>42</v>
      </c>
      <c r="I201" s="218">
        <v>140</v>
      </c>
      <c r="J201" s="219" t="s">
        <v>4459</v>
      </c>
      <c r="K201" s="218" t="s">
        <v>3778</v>
      </c>
      <c r="L201" s="218" t="s">
        <v>3474</v>
      </c>
      <c r="M201" s="218" t="s">
        <v>4460</v>
      </c>
      <c r="N201" s="218" t="s">
        <v>1269</v>
      </c>
      <c r="O201" s="218" t="s">
        <v>3480</v>
      </c>
      <c r="P201" s="218" t="s">
        <v>4122</v>
      </c>
      <c r="Q201" s="218" t="s">
        <v>1269</v>
      </c>
      <c r="R201" s="218" t="s">
        <v>3483</v>
      </c>
      <c r="S201" s="218" t="s">
        <v>4131</v>
      </c>
      <c r="T201" s="218" t="s">
        <v>1269</v>
      </c>
      <c r="U201" s="218" t="s">
        <v>3503</v>
      </c>
      <c r="V201" s="218" t="s">
        <v>4132</v>
      </c>
      <c r="W201" s="218" t="s">
        <v>1269</v>
      </c>
      <c r="X201" s="218" t="s">
        <v>1321</v>
      </c>
      <c r="Y201" s="218" t="s">
        <v>1269</v>
      </c>
      <c r="Z201" s="261" t="str">
        <f>[1]総合!AG185</f>
        <v>サンタさんにPS5をもらえるように頑張ります！</v>
      </c>
      <c r="AA201" s="261"/>
      <c r="AB201" s="261"/>
      <c r="AC201" s="261"/>
      <c r="AD201" s="261"/>
      <c r="AE201" s="261"/>
      <c r="AF201" s="49" t="str">
        <f t="shared" si="7"/>
        <v>D055</v>
      </c>
      <c r="AI201" s="47">
        <v>195</v>
      </c>
      <c r="AJ201" s="47" t="str">
        <f t="shared" si="8"/>
        <v>D055</v>
      </c>
    </row>
    <row r="202" spans="1:36" ht="22.5" customHeight="1" x14ac:dyDescent="0.4">
      <c r="A202" s="200" t="str">
        <f t="shared" si="6"/>
        <v>D</v>
      </c>
      <c r="B202" s="214" t="s">
        <v>432</v>
      </c>
      <c r="C202" s="215" t="s">
        <v>194</v>
      </c>
      <c r="D202" s="216" t="s">
        <v>4445</v>
      </c>
      <c r="E202" s="217" t="s">
        <v>156</v>
      </c>
      <c r="F202" s="218">
        <v>36</v>
      </c>
      <c r="G202" s="218">
        <v>52</v>
      </c>
      <c r="H202" s="218">
        <v>42</v>
      </c>
      <c r="I202" s="218">
        <v>130</v>
      </c>
      <c r="J202" s="219" t="s">
        <v>4224</v>
      </c>
      <c r="K202" s="218" t="s">
        <v>3783</v>
      </c>
      <c r="L202" s="218" t="s">
        <v>3475</v>
      </c>
      <c r="M202" s="218" t="s">
        <v>4461</v>
      </c>
      <c r="N202" s="218" t="s">
        <v>1269</v>
      </c>
      <c r="O202" s="218" t="s">
        <v>3483</v>
      </c>
      <c r="P202" s="218" t="s">
        <v>4126</v>
      </c>
      <c r="Q202" s="218" t="s">
        <v>1269</v>
      </c>
      <c r="R202" s="218" t="s">
        <v>3463</v>
      </c>
      <c r="S202" s="218" t="s">
        <v>4205</v>
      </c>
      <c r="T202" s="218" t="s">
        <v>1269</v>
      </c>
      <c r="U202" s="218" t="s">
        <v>3475</v>
      </c>
      <c r="V202" s="218" t="s">
        <v>4212</v>
      </c>
      <c r="W202" s="218" t="s">
        <v>1269</v>
      </c>
      <c r="X202" s="218" t="s">
        <v>1321</v>
      </c>
      <c r="Y202" s="218" t="s">
        <v>1269</v>
      </c>
      <c r="Z202" s="261" t="str">
        <f>[1]総合!AG186</f>
        <v>見取り算が苦手なので失敗しないように頑張ります！</v>
      </c>
      <c r="AA202" s="261"/>
      <c r="AB202" s="261"/>
      <c r="AC202" s="261"/>
      <c r="AD202" s="261"/>
      <c r="AE202" s="261"/>
      <c r="AF202" s="49" t="str">
        <f t="shared" si="7"/>
        <v>D056</v>
      </c>
      <c r="AI202" s="47">
        <v>196</v>
      </c>
      <c r="AJ202" s="47" t="str">
        <f t="shared" si="8"/>
        <v>D056</v>
      </c>
    </row>
    <row r="203" spans="1:36" ht="22.5" customHeight="1" x14ac:dyDescent="0.4">
      <c r="A203" s="200" t="str">
        <f t="shared" si="6"/>
        <v>D</v>
      </c>
      <c r="B203" s="214" t="s">
        <v>460</v>
      </c>
      <c r="C203" s="215" t="s">
        <v>1979</v>
      </c>
      <c r="D203" s="216" t="s">
        <v>4445</v>
      </c>
      <c r="E203" s="217" t="s">
        <v>156</v>
      </c>
      <c r="F203" s="218">
        <v>30</v>
      </c>
      <c r="G203" s="218">
        <v>42</v>
      </c>
      <c r="H203" s="218">
        <v>38</v>
      </c>
      <c r="I203" s="218">
        <v>110</v>
      </c>
      <c r="J203" s="219" t="s">
        <v>4196</v>
      </c>
      <c r="K203" s="218" t="s">
        <v>3799</v>
      </c>
      <c r="L203" s="218" t="s">
        <v>3450</v>
      </c>
      <c r="M203" s="218" t="s">
        <v>4462</v>
      </c>
      <c r="N203" s="218" t="s">
        <v>1269</v>
      </c>
      <c r="O203" s="218" t="s">
        <v>3483</v>
      </c>
      <c r="P203" s="218" t="s">
        <v>4126</v>
      </c>
      <c r="Q203" s="218" t="s">
        <v>1269</v>
      </c>
      <c r="R203" s="218" t="s">
        <v>3480</v>
      </c>
      <c r="S203" s="218" t="s">
        <v>4024</v>
      </c>
      <c r="T203" s="218" t="s">
        <v>1269</v>
      </c>
      <c r="U203" s="218" t="s">
        <v>3483</v>
      </c>
      <c r="V203" s="218" t="s">
        <v>4135</v>
      </c>
      <c r="W203" s="218" t="s">
        <v>1269</v>
      </c>
      <c r="X203" s="218" t="s">
        <v>1321</v>
      </c>
      <c r="Y203" s="218" t="s">
        <v>1269</v>
      </c>
      <c r="Z203" s="261" t="str">
        <f>[1]総合!AG187</f>
        <v>久しぶりの参加です。目指せ120点!!!</v>
      </c>
      <c r="AA203" s="261"/>
      <c r="AB203" s="261"/>
      <c r="AC203" s="261"/>
      <c r="AD203" s="261"/>
      <c r="AE203" s="261"/>
      <c r="AF203" s="49" t="str">
        <f t="shared" si="7"/>
        <v>D057</v>
      </c>
      <c r="AI203" s="47">
        <v>197</v>
      </c>
      <c r="AJ203" s="47" t="str">
        <f t="shared" si="8"/>
        <v>D057</v>
      </c>
    </row>
    <row r="204" spans="1:36" ht="22.5" customHeight="1" x14ac:dyDescent="0.4">
      <c r="A204" s="200" t="str">
        <f t="shared" si="6"/>
        <v>D</v>
      </c>
      <c r="B204" s="214" t="s">
        <v>463</v>
      </c>
      <c r="C204" s="215" t="s">
        <v>1602</v>
      </c>
      <c r="D204" s="216" t="s">
        <v>4450</v>
      </c>
      <c r="E204" s="217" t="s">
        <v>156</v>
      </c>
      <c r="F204" s="218">
        <v>28</v>
      </c>
      <c r="G204" s="218">
        <v>40</v>
      </c>
      <c r="H204" s="218">
        <v>30</v>
      </c>
      <c r="I204" s="218">
        <v>98</v>
      </c>
      <c r="J204" s="219" t="s">
        <v>4266</v>
      </c>
      <c r="K204" s="218" t="s">
        <v>3897</v>
      </c>
      <c r="L204" s="218" t="s">
        <v>3480</v>
      </c>
      <c r="M204" s="218" t="s">
        <v>4463</v>
      </c>
      <c r="N204" s="218" t="s">
        <v>1269</v>
      </c>
      <c r="O204" s="218" t="s">
        <v>3483</v>
      </c>
      <c r="P204" s="218" t="s">
        <v>4126</v>
      </c>
      <c r="Q204" s="218" t="s">
        <v>1269</v>
      </c>
      <c r="R204" s="218" t="s">
        <v>3480</v>
      </c>
      <c r="S204" s="218" t="s">
        <v>4024</v>
      </c>
      <c r="T204" s="218" t="s">
        <v>1269</v>
      </c>
      <c r="U204" s="218" t="s">
        <v>3503</v>
      </c>
      <c r="V204" s="218" t="s">
        <v>4132</v>
      </c>
      <c r="W204" s="218" t="s">
        <v>1269</v>
      </c>
      <c r="X204" s="218" t="s">
        <v>1321</v>
      </c>
      <c r="Y204" s="218" t="s">
        <v>1269</v>
      </c>
      <c r="Z204" s="261" t="str">
        <f>[1]総合!AG188</f>
        <v>練習の成果を出せるように頑張ります!</v>
      </c>
      <c r="AA204" s="261"/>
      <c r="AB204" s="261"/>
      <c r="AC204" s="261"/>
      <c r="AD204" s="261"/>
      <c r="AE204" s="261"/>
      <c r="AF204" s="49" t="str">
        <f t="shared" si="7"/>
        <v>D058</v>
      </c>
      <c r="AI204" s="47">
        <v>198</v>
      </c>
      <c r="AJ204" s="47" t="str">
        <f t="shared" si="8"/>
        <v>D058</v>
      </c>
    </row>
    <row r="205" spans="1:36" ht="22.5" customHeight="1" x14ac:dyDescent="0.4">
      <c r="A205" s="200" t="str">
        <f t="shared" si="6"/>
        <v>D</v>
      </c>
      <c r="B205" s="214" t="s">
        <v>484</v>
      </c>
      <c r="C205" s="215" t="s">
        <v>1589</v>
      </c>
      <c r="D205" s="216" t="s">
        <v>4445</v>
      </c>
      <c r="E205" s="217" t="s">
        <v>156</v>
      </c>
      <c r="F205" s="218">
        <v>24</v>
      </c>
      <c r="G205" s="218">
        <v>52</v>
      </c>
      <c r="H205" s="218">
        <v>34</v>
      </c>
      <c r="I205" s="218">
        <v>110</v>
      </c>
      <c r="J205" s="219" t="s">
        <v>4196</v>
      </c>
      <c r="K205" s="218" t="s">
        <v>3799</v>
      </c>
      <c r="L205" s="218" t="s">
        <v>3463</v>
      </c>
      <c r="M205" s="218" t="s">
        <v>4464</v>
      </c>
      <c r="N205" s="218" t="s">
        <v>1269</v>
      </c>
      <c r="O205" s="218" t="s">
        <v>3483</v>
      </c>
      <c r="P205" s="218" t="s">
        <v>4126</v>
      </c>
      <c r="Q205" s="218" t="s">
        <v>1269</v>
      </c>
      <c r="R205" s="218" t="s">
        <v>3480</v>
      </c>
      <c r="S205" s="218" t="s">
        <v>4024</v>
      </c>
      <c r="T205" s="218" t="s">
        <v>1269</v>
      </c>
      <c r="U205" s="218" t="s">
        <v>3463</v>
      </c>
      <c r="V205" s="218" t="s">
        <v>4215</v>
      </c>
      <c r="W205" s="218" t="s">
        <v>1269</v>
      </c>
      <c r="X205" s="218" t="s">
        <v>1321</v>
      </c>
      <c r="Y205" s="218" t="s">
        <v>1269</v>
      </c>
      <c r="Z205" s="261" t="str">
        <f>[1]総合!AG189</f>
        <v>緊張しないでいつもの調子で解けるように頑張ります</v>
      </c>
      <c r="AA205" s="261"/>
      <c r="AB205" s="261"/>
      <c r="AC205" s="261"/>
      <c r="AD205" s="261"/>
      <c r="AE205" s="261"/>
      <c r="AF205" s="49" t="str">
        <f t="shared" si="7"/>
        <v>D059</v>
      </c>
      <c r="AI205" s="47">
        <v>199</v>
      </c>
      <c r="AJ205" s="47" t="str">
        <f t="shared" si="8"/>
        <v>D059</v>
      </c>
    </row>
    <row r="206" spans="1:36" ht="22.5" customHeight="1" x14ac:dyDescent="0.4">
      <c r="A206" s="200" t="str">
        <f t="shared" si="6"/>
        <v>D</v>
      </c>
      <c r="B206" s="214" t="s">
        <v>485</v>
      </c>
      <c r="C206" s="215" t="s">
        <v>1982</v>
      </c>
      <c r="D206" s="216" t="s">
        <v>4445</v>
      </c>
      <c r="E206" s="217" t="s">
        <v>156</v>
      </c>
      <c r="F206" s="218">
        <v>20</v>
      </c>
      <c r="G206" s="218">
        <v>46</v>
      </c>
      <c r="H206" s="218">
        <v>30</v>
      </c>
      <c r="I206" s="218">
        <v>96</v>
      </c>
      <c r="J206" s="219" t="s">
        <v>4465</v>
      </c>
      <c r="K206" s="218" t="s">
        <v>3898</v>
      </c>
      <c r="L206" s="218" t="s">
        <v>3483</v>
      </c>
      <c r="M206" s="218" t="s">
        <v>4466</v>
      </c>
      <c r="N206" s="218" t="s">
        <v>1269</v>
      </c>
      <c r="O206" s="218" t="s">
        <v>3480</v>
      </c>
      <c r="P206" s="218" t="s">
        <v>4122</v>
      </c>
      <c r="Q206" s="218" t="s">
        <v>1269</v>
      </c>
      <c r="R206" s="218" t="s">
        <v>3450</v>
      </c>
      <c r="S206" s="218" t="s">
        <v>3890</v>
      </c>
      <c r="T206" s="218" t="s">
        <v>1269</v>
      </c>
      <c r="U206" s="218" t="s">
        <v>3483</v>
      </c>
      <c r="V206" s="218" t="s">
        <v>4135</v>
      </c>
      <c r="W206" s="218" t="s">
        <v>1269</v>
      </c>
      <c r="X206" s="218" t="s">
        <v>1321</v>
      </c>
      <c r="Y206" s="218" t="s">
        <v>1269</v>
      </c>
      <c r="Z206" s="261" t="str">
        <f>[1]総合!AG190</f>
        <v>前回より良い点数字を取りたいです。</v>
      </c>
      <c r="AA206" s="261"/>
      <c r="AB206" s="261"/>
      <c r="AC206" s="261"/>
      <c r="AD206" s="261"/>
      <c r="AE206" s="261"/>
      <c r="AF206" s="49" t="str">
        <f t="shared" si="7"/>
        <v>D060</v>
      </c>
      <c r="AI206" s="47">
        <v>200</v>
      </c>
      <c r="AJ206" s="47" t="str">
        <f t="shared" si="8"/>
        <v>D060</v>
      </c>
    </row>
    <row r="207" spans="1:36" ht="22.5" customHeight="1" x14ac:dyDescent="0.4">
      <c r="A207" s="200" t="str">
        <f t="shared" si="6"/>
        <v>E</v>
      </c>
      <c r="B207" s="214" t="s">
        <v>368</v>
      </c>
      <c r="C207" s="215" t="s">
        <v>107</v>
      </c>
      <c r="D207" s="216" t="s">
        <v>4467</v>
      </c>
      <c r="E207" s="217" t="s">
        <v>103</v>
      </c>
      <c r="F207" s="218">
        <v>100</v>
      </c>
      <c r="G207" s="218">
        <v>100</v>
      </c>
      <c r="H207" s="218">
        <v>98</v>
      </c>
      <c r="I207" s="218">
        <v>298</v>
      </c>
      <c r="J207" s="219" t="s">
        <v>4179</v>
      </c>
      <c r="K207" s="218" t="s">
        <v>3456</v>
      </c>
      <c r="L207" s="218" t="s">
        <v>3619</v>
      </c>
      <c r="M207" s="218" t="s">
        <v>3556</v>
      </c>
      <c r="N207" s="218" t="s">
        <v>3472</v>
      </c>
      <c r="O207" s="218" t="s">
        <v>3447</v>
      </c>
      <c r="P207" s="218" t="s">
        <v>3745</v>
      </c>
      <c r="Q207" s="218" t="s">
        <v>3467</v>
      </c>
      <c r="R207" s="218" t="s">
        <v>3443</v>
      </c>
      <c r="S207" s="218" t="s">
        <v>3741</v>
      </c>
      <c r="T207" s="218" t="s">
        <v>1104</v>
      </c>
      <c r="U207" s="218" t="s">
        <v>3665</v>
      </c>
      <c r="V207" s="218" t="s">
        <v>3741</v>
      </c>
      <c r="W207" s="218" t="s">
        <v>3444</v>
      </c>
      <c r="X207" s="218" t="s">
        <v>1321</v>
      </c>
      <c r="Y207" s="218" t="s">
        <v>1269</v>
      </c>
      <c r="Z207" s="261" t="str">
        <f>[1]総合!AG191</f>
        <v>悔いの残らない大会にする！</v>
      </c>
      <c r="AA207" s="261"/>
      <c r="AB207" s="261"/>
      <c r="AC207" s="261"/>
      <c r="AD207" s="261"/>
      <c r="AE207" s="261"/>
      <c r="AF207" s="49" t="str">
        <f t="shared" si="7"/>
        <v>E025</v>
      </c>
      <c r="AI207" s="47">
        <v>201</v>
      </c>
      <c r="AJ207" s="47" t="str">
        <f t="shared" si="8"/>
        <v>E025</v>
      </c>
    </row>
    <row r="208" spans="1:36" ht="22.5" customHeight="1" x14ac:dyDescent="0.4">
      <c r="A208" s="200" t="str">
        <f t="shared" si="6"/>
        <v>E</v>
      </c>
      <c r="B208" s="214" t="s">
        <v>386</v>
      </c>
      <c r="C208" s="215" t="s">
        <v>246</v>
      </c>
      <c r="D208" s="216" t="s">
        <v>4468</v>
      </c>
      <c r="E208" s="217" t="s">
        <v>156</v>
      </c>
      <c r="F208" s="218">
        <v>98</v>
      </c>
      <c r="G208" s="218">
        <v>100</v>
      </c>
      <c r="H208" s="218">
        <v>94</v>
      </c>
      <c r="I208" s="218">
        <v>292</v>
      </c>
      <c r="J208" s="219" t="s">
        <v>4427</v>
      </c>
      <c r="K208" s="218" t="s">
        <v>3494</v>
      </c>
      <c r="L208" s="218" t="s">
        <v>3447</v>
      </c>
      <c r="M208" s="218" t="s">
        <v>3920</v>
      </c>
      <c r="N208" s="218" t="s">
        <v>3612</v>
      </c>
      <c r="O208" s="218" t="s">
        <v>3441</v>
      </c>
      <c r="P208" s="218" t="s">
        <v>3495</v>
      </c>
      <c r="Q208" s="218" t="s">
        <v>3492</v>
      </c>
      <c r="R208" s="218" t="s">
        <v>3486</v>
      </c>
      <c r="S208" s="218" t="s">
        <v>4134</v>
      </c>
      <c r="T208" s="218" t="s">
        <v>1269</v>
      </c>
      <c r="U208" s="218" t="s">
        <v>3441</v>
      </c>
      <c r="V208" s="218" t="s">
        <v>3810</v>
      </c>
      <c r="W208" s="218" t="s">
        <v>1269</v>
      </c>
      <c r="X208" s="218" t="s">
        <v>3448</v>
      </c>
      <c r="Y208" s="218" t="s">
        <v>3444</v>
      </c>
      <c r="Z208" s="261" t="str">
        <f>[1]総合!AG192</f>
        <v>今年こそ290点！</v>
      </c>
      <c r="AA208" s="261"/>
      <c r="AB208" s="261"/>
      <c r="AC208" s="261"/>
      <c r="AD208" s="261"/>
      <c r="AE208" s="261"/>
      <c r="AF208" s="49" t="str">
        <f t="shared" si="7"/>
        <v>E027</v>
      </c>
      <c r="AI208" s="47">
        <v>202</v>
      </c>
      <c r="AJ208" s="47" t="str">
        <f t="shared" si="8"/>
        <v>E027</v>
      </c>
    </row>
    <row r="209" spans="1:36" ht="22.5" customHeight="1" x14ac:dyDescent="0.4">
      <c r="A209" s="200" t="str">
        <f t="shared" si="6"/>
        <v>E</v>
      </c>
      <c r="B209" s="214" t="s">
        <v>387</v>
      </c>
      <c r="C209" s="215" t="s">
        <v>242</v>
      </c>
      <c r="D209" s="216" t="s">
        <v>4469</v>
      </c>
      <c r="E209" s="217" t="s">
        <v>156</v>
      </c>
      <c r="F209" s="218">
        <v>100</v>
      </c>
      <c r="G209" s="218">
        <v>100</v>
      </c>
      <c r="H209" s="218">
        <v>100</v>
      </c>
      <c r="I209" s="218">
        <v>300</v>
      </c>
      <c r="J209" s="219" t="s">
        <v>4470</v>
      </c>
      <c r="K209" s="218" t="s">
        <v>3444</v>
      </c>
      <c r="L209" s="218" t="s">
        <v>3667</v>
      </c>
      <c r="M209" s="218" t="s">
        <v>3742</v>
      </c>
      <c r="N209" s="218" t="s">
        <v>3448</v>
      </c>
      <c r="O209" s="218" t="s">
        <v>3593</v>
      </c>
      <c r="P209" s="218" t="s">
        <v>3489</v>
      </c>
      <c r="Q209" s="218" t="s">
        <v>3489</v>
      </c>
      <c r="R209" s="218" t="s">
        <v>3447</v>
      </c>
      <c r="S209" s="218" t="s">
        <v>3499</v>
      </c>
      <c r="T209" s="218" t="s">
        <v>3472</v>
      </c>
      <c r="U209" s="218" t="s">
        <v>3672</v>
      </c>
      <c r="V209" s="218" t="s">
        <v>3744</v>
      </c>
      <c r="W209" s="218" t="s">
        <v>3456</v>
      </c>
      <c r="X209" s="218" t="s">
        <v>3448</v>
      </c>
      <c r="Y209" s="218" t="s">
        <v>3444</v>
      </c>
      <c r="Z209" s="261" t="str">
        <f>[1]総合!AG193</f>
        <v>感謝を忘れず、頑張ります。</v>
      </c>
      <c r="AA209" s="261"/>
      <c r="AB209" s="261"/>
      <c r="AC209" s="261"/>
      <c r="AD209" s="261"/>
      <c r="AE209" s="261"/>
      <c r="AF209" s="49" t="str">
        <f t="shared" si="7"/>
        <v>E028</v>
      </c>
      <c r="AI209" s="47">
        <v>203</v>
      </c>
      <c r="AJ209" s="47" t="str">
        <f t="shared" si="8"/>
        <v>E028</v>
      </c>
    </row>
    <row r="210" spans="1:36" ht="22.5" customHeight="1" x14ac:dyDescent="0.4">
      <c r="A210" s="200" t="str">
        <f t="shared" si="6"/>
        <v>E</v>
      </c>
      <c r="B210" s="214" t="s">
        <v>388</v>
      </c>
      <c r="C210" s="215" t="s">
        <v>228</v>
      </c>
      <c r="D210" s="216" t="s">
        <v>4471</v>
      </c>
      <c r="E210" s="217" t="s">
        <v>156</v>
      </c>
      <c r="F210" s="218">
        <v>100</v>
      </c>
      <c r="G210" s="218">
        <v>98</v>
      </c>
      <c r="H210" s="218">
        <v>98</v>
      </c>
      <c r="I210" s="218">
        <v>296</v>
      </c>
      <c r="J210" s="219" t="s">
        <v>4472</v>
      </c>
      <c r="K210" s="218" t="s">
        <v>3484</v>
      </c>
      <c r="L210" s="218" t="s">
        <v>3657</v>
      </c>
      <c r="M210" s="218" t="s">
        <v>4180</v>
      </c>
      <c r="N210" s="218" t="s">
        <v>1104</v>
      </c>
      <c r="O210" s="218" t="s">
        <v>3439</v>
      </c>
      <c r="P210" s="218" t="s">
        <v>3759</v>
      </c>
      <c r="Q210" s="218" t="s">
        <v>3504</v>
      </c>
      <c r="R210" s="218" t="s">
        <v>3439</v>
      </c>
      <c r="S210" s="218" t="s">
        <v>3884</v>
      </c>
      <c r="T210" s="218" t="s">
        <v>1269</v>
      </c>
      <c r="U210" s="218" t="s">
        <v>3681</v>
      </c>
      <c r="V210" s="218" t="s">
        <v>3484</v>
      </c>
      <c r="W210" s="218" t="s">
        <v>3470</v>
      </c>
      <c r="X210" s="218" t="s">
        <v>3448</v>
      </c>
      <c r="Y210" s="218" t="s">
        <v>3444</v>
      </c>
      <c r="Z210" s="261" t="str">
        <f>[1]総合!AG194</f>
        <v>僕らの一瞬を叫んでいこう</v>
      </c>
      <c r="AA210" s="261"/>
      <c r="AB210" s="261"/>
      <c r="AC210" s="261"/>
      <c r="AD210" s="261"/>
      <c r="AE210" s="261"/>
      <c r="AF210" s="49" t="str">
        <f t="shared" si="7"/>
        <v>E029</v>
      </c>
      <c r="AI210" s="47">
        <v>204</v>
      </c>
      <c r="AJ210" s="47" t="str">
        <f t="shared" si="8"/>
        <v>E029</v>
      </c>
    </row>
    <row r="211" spans="1:36" ht="22.5" customHeight="1" x14ac:dyDescent="0.4">
      <c r="A211" s="200" t="str">
        <f t="shared" si="6"/>
        <v>E</v>
      </c>
      <c r="B211" s="214" t="s">
        <v>392</v>
      </c>
      <c r="C211" s="215" t="s">
        <v>231</v>
      </c>
      <c r="D211" s="216" t="s">
        <v>4471</v>
      </c>
      <c r="E211" s="217" t="s">
        <v>156</v>
      </c>
      <c r="F211" s="218">
        <v>98</v>
      </c>
      <c r="G211" s="218">
        <v>100</v>
      </c>
      <c r="H211" s="218">
        <v>94</v>
      </c>
      <c r="I211" s="218">
        <v>292</v>
      </c>
      <c r="J211" s="219" t="s">
        <v>4427</v>
      </c>
      <c r="K211" s="218" t="s">
        <v>3494</v>
      </c>
      <c r="L211" s="218" t="s">
        <v>3447</v>
      </c>
      <c r="M211" s="218" t="s">
        <v>3867</v>
      </c>
      <c r="N211" s="218" t="s">
        <v>3612</v>
      </c>
      <c r="O211" s="218" t="s">
        <v>3532</v>
      </c>
      <c r="P211" s="218" t="s">
        <v>3747</v>
      </c>
      <c r="Q211" s="218" t="s">
        <v>3479</v>
      </c>
      <c r="R211" s="218" t="s">
        <v>3443</v>
      </c>
      <c r="S211" s="218" t="s">
        <v>3741</v>
      </c>
      <c r="T211" s="218" t="s">
        <v>1104</v>
      </c>
      <c r="U211" s="218" t="s">
        <v>3705</v>
      </c>
      <c r="V211" s="218" t="s">
        <v>3803</v>
      </c>
      <c r="W211" s="218" t="s">
        <v>3556</v>
      </c>
      <c r="X211" s="218" t="s">
        <v>1321</v>
      </c>
      <c r="Y211" s="218" t="s">
        <v>3444</v>
      </c>
      <c r="Z211" s="261" t="str">
        <f>[1]総合!AG195</f>
        <v>楽しいときは思いっきり、しんどいときもそれなりに笑っておかなきゃ</v>
      </c>
      <c r="AA211" s="261"/>
      <c r="AB211" s="261"/>
      <c r="AC211" s="261"/>
      <c r="AD211" s="261"/>
      <c r="AE211" s="261"/>
      <c r="AF211" s="49" t="str">
        <f t="shared" si="7"/>
        <v>E030</v>
      </c>
      <c r="AI211" s="47">
        <v>205</v>
      </c>
      <c r="AJ211" s="47" t="str">
        <f t="shared" si="8"/>
        <v>E030</v>
      </c>
    </row>
    <row r="212" spans="1:36" ht="22.5" customHeight="1" x14ac:dyDescent="0.4">
      <c r="A212" s="200" t="str">
        <f t="shared" ref="A212:A275" si="9">LEFT(B212,1)</f>
        <v>E</v>
      </c>
      <c r="B212" s="214" t="s">
        <v>394</v>
      </c>
      <c r="C212" s="215" t="s">
        <v>1271</v>
      </c>
      <c r="D212" s="216" t="s">
        <v>4469</v>
      </c>
      <c r="E212" s="217" t="s">
        <v>156</v>
      </c>
      <c r="F212" s="218">
        <v>78</v>
      </c>
      <c r="G212" s="218">
        <v>100</v>
      </c>
      <c r="H212" s="218">
        <v>78</v>
      </c>
      <c r="I212" s="218">
        <v>256</v>
      </c>
      <c r="J212" s="219" t="s">
        <v>4473</v>
      </c>
      <c r="K212" s="218" t="s">
        <v>3762</v>
      </c>
      <c r="L212" s="218" t="s">
        <v>3523</v>
      </c>
      <c r="M212" s="218" t="s">
        <v>3878</v>
      </c>
      <c r="N212" s="218" t="s">
        <v>1269</v>
      </c>
      <c r="O212" s="218" t="s">
        <v>3450</v>
      </c>
      <c r="P212" s="218" t="s">
        <v>3776</v>
      </c>
      <c r="Q212" s="218" t="s">
        <v>1269</v>
      </c>
      <c r="R212" s="218" t="s">
        <v>3447</v>
      </c>
      <c r="S212" s="218" t="s">
        <v>3499</v>
      </c>
      <c r="T212" s="218" t="s">
        <v>3472</v>
      </c>
      <c r="U212" s="218" t="s">
        <v>3532</v>
      </c>
      <c r="V212" s="218" t="s">
        <v>3750</v>
      </c>
      <c r="W212" s="218" t="s">
        <v>3504</v>
      </c>
      <c r="X212" s="218" t="s">
        <v>1321</v>
      </c>
      <c r="Y212" s="218" t="s">
        <v>3444</v>
      </c>
      <c r="Z212" s="261" t="str">
        <f>[1]総合!AG196</f>
        <v>皆で練習する時間・教室にいる時間を大切にします！</v>
      </c>
      <c r="AA212" s="261"/>
      <c r="AB212" s="261"/>
      <c r="AC212" s="261"/>
      <c r="AD212" s="261"/>
      <c r="AE212" s="261"/>
      <c r="AF212" s="49" t="str">
        <f t="shared" ref="AF212:AF275" si="10">B212</f>
        <v>E031</v>
      </c>
      <c r="AI212" s="47">
        <v>206</v>
      </c>
      <c r="AJ212" s="47" t="str">
        <f t="shared" ref="AJ212:AJ275" si="11">B212</f>
        <v>E031</v>
      </c>
    </row>
    <row r="213" spans="1:36" ht="22.5" customHeight="1" x14ac:dyDescent="0.4">
      <c r="A213" s="200" t="str">
        <f t="shared" si="9"/>
        <v>E</v>
      </c>
      <c r="B213" s="214" t="s">
        <v>395</v>
      </c>
      <c r="C213" s="215" t="s">
        <v>1262</v>
      </c>
      <c r="D213" s="216" t="s">
        <v>4471</v>
      </c>
      <c r="E213" s="217" t="s">
        <v>156</v>
      </c>
      <c r="F213" s="218">
        <v>76</v>
      </c>
      <c r="G213" s="218">
        <v>94</v>
      </c>
      <c r="H213" s="218">
        <v>70</v>
      </c>
      <c r="I213" s="218">
        <v>240</v>
      </c>
      <c r="J213" s="219" t="s">
        <v>4190</v>
      </c>
      <c r="K213" s="218" t="s">
        <v>3868</v>
      </c>
      <c r="L213" s="218" t="s">
        <v>3439</v>
      </c>
      <c r="M213" s="218" t="s">
        <v>3901</v>
      </c>
      <c r="N213" s="218" t="s">
        <v>1269</v>
      </c>
      <c r="O213" s="218" t="s">
        <v>3480</v>
      </c>
      <c r="P213" s="218" t="s">
        <v>4122</v>
      </c>
      <c r="Q213" s="218" t="s">
        <v>1269</v>
      </c>
      <c r="R213" s="218" t="s">
        <v>3532</v>
      </c>
      <c r="S213" s="218" t="s">
        <v>3761</v>
      </c>
      <c r="T213" s="218" t="s">
        <v>3499</v>
      </c>
      <c r="U213" s="218" t="s">
        <v>3543</v>
      </c>
      <c r="V213" s="218" t="s">
        <v>4058</v>
      </c>
      <c r="W213" s="218" t="s">
        <v>1269</v>
      </c>
      <c r="X213" s="218" t="s">
        <v>1321</v>
      </c>
      <c r="Y213" s="218" t="s">
        <v>3444</v>
      </c>
      <c r="Z213" s="261" t="str">
        <f>[1]総合!AG197</f>
        <v>頑張ります！！！</v>
      </c>
      <c r="AA213" s="261"/>
      <c r="AB213" s="261"/>
      <c r="AC213" s="261"/>
      <c r="AD213" s="261"/>
      <c r="AE213" s="261"/>
      <c r="AF213" s="49" t="str">
        <f t="shared" si="10"/>
        <v>E032</v>
      </c>
      <c r="AI213" s="47">
        <v>207</v>
      </c>
      <c r="AJ213" s="47" t="str">
        <f t="shared" si="11"/>
        <v>E032</v>
      </c>
    </row>
    <row r="214" spans="1:36" ht="22.5" customHeight="1" x14ac:dyDescent="0.4">
      <c r="A214" s="200" t="str">
        <f t="shared" si="9"/>
        <v>E</v>
      </c>
      <c r="B214" s="214" t="s">
        <v>414</v>
      </c>
      <c r="C214" s="215" t="s">
        <v>1987</v>
      </c>
      <c r="D214" s="216" t="s">
        <v>4471</v>
      </c>
      <c r="E214" s="217" t="s">
        <v>156</v>
      </c>
      <c r="F214" s="218">
        <v>74</v>
      </c>
      <c r="G214" s="218">
        <v>100</v>
      </c>
      <c r="H214" s="218">
        <v>74</v>
      </c>
      <c r="I214" s="218">
        <v>248</v>
      </c>
      <c r="J214" s="219" t="s">
        <v>4474</v>
      </c>
      <c r="K214" s="218" t="s">
        <v>3867</v>
      </c>
      <c r="L214" s="218" t="s">
        <v>3450</v>
      </c>
      <c r="M214" s="218" t="s">
        <v>4475</v>
      </c>
      <c r="N214" s="218" t="s">
        <v>1269</v>
      </c>
      <c r="O214" s="218" t="s">
        <v>3463</v>
      </c>
      <c r="P214" s="218" t="s">
        <v>4058</v>
      </c>
      <c r="Q214" s="218" t="s">
        <v>1269</v>
      </c>
      <c r="R214" s="218" t="s">
        <v>3487</v>
      </c>
      <c r="S214" s="218" t="s">
        <v>4214</v>
      </c>
      <c r="T214" s="218" t="s">
        <v>1269</v>
      </c>
      <c r="U214" s="218" t="s">
        <v>3480</v>
      </c>
      <c r="V214" s="218" t="s">
        <v>4223</v>
      </c>
      <c r="W214" s="218" t="s">
        <v>1269</v>
      </c>
      <c r="X214" s="218" t="s">
        <v>1321</v>
      </c>
      <c r="Y214" s="218" t="s">
        <v>3444</v>
      </c>
      <c r="Z214" s="261" t="str">
        <f>[1]総合!AG198</f>
        <v>土屋そろばんにいた時よりはダメかな〜笑
高校生って忙しいー</v>
      </c>
      <c r="AA214" s="261"/>
      <c r="AB214" s="261"/>
      <c r="AC214" s="261"/>
      <c r="AD214" s="261"/>
      <c r="AE214" s="261"/>
      <c r="AF214" s="49" t="str">
        <f t="shared" si="10"/>
        <v>E033</v>
      </c>
      <c r="AI214" s="47">
        <v>208</v>
      </c>
      <c r="AJ214" s="47" t="str">
        <f t="shared" si="11"/>
        <v>E033</v>
      </c>
    </row>
    <row r="215" spans="1:36" ht="22.5" customHeight="1" x14ac:dyDescent="0.4">
      <c r="A215" s="200" t="str">
        <f t="shared" si="9"/>
        <v>E</v>
      </c>
      <c r="B215" s="214" t="s">
        <v>417</v>
      </c>
      <c r="C215" s="215" t="s">
        <v>261</v>
      </c>
      <c r="D215" s="216" t="s">
        <v>4476</v>
      </c>
      <c r="E215" s="217" t="s">
        <v>156</v>
      </c>
      <c r="F215" s="218">
        <v>36</v>
      </c>
      <c r="G215" s="218">
        <v>60</v>
      </c>
      <c r="H215" s="218">
        <v>46</v>
      </c>
      <c r="I215" s="218">
        <v>142</v>
      </c>
      <c r="J215" s="219" t="s">
        <v>4324</v>
      </c>
      <c r="K215" s="218" t="s">
        <v>3943</v>
      </c>
      <c r="L215" s="218" t="s">
        <v>3480</v>
      </c>
      <c r="M215" s="218" t="s">
        <v>4123</v>
      </c>
      <c r="N215" s="218" t="s">
        <v>1269</v>
      </c>
      <c r="O215" s="218" t="s">
        <v>3480</v>
      </c>
      <c r="P215" s="218" t="s">
        <v>4122</v>
      </c>
      <c r="Q215" s="218" t="s">
        <v>1269</v>
      </c>
      <c r="R215" s="218" t="s">
        <v>3439</v>
      </c>
      <c r="S215" s="218" t="s">
        <v>3884</v>
      </c>
      <c r="T215" s="218" t="s">
        <v>1269</v>
      </c>
      <c r="U215" s="218" t="s">
        <v>3480</v>
      </c>
      <c r="V215" s="218" t="s">
        <v>4223</v>
      </c>
      <c r="W215" s="218" t="s">
        <v>1269</v>
      </c>
      <c r="X215" s="218" t="s">
        <v>1321</v>
      </c>
      <c r="Y215" s="218" t="s">
        <v>1269</v>
      </c>
      <c r="Z215" s="261" t="str">
        <f>[1]総合!AG199</f>
        <v>Appreciatethemoment.</v>
      </c>
      <c r="AA215" s="261"/>
      <c r="AB215" s="261"/>
      <c r="AC215" s="261"/>
      <c r="AD215" s="261"/>
      <c r="AE215" s="261"/>
      <c r="AF215" s="49" t="str">
        <f t="shared" si="10"/>
        <v>E034</v>
      </c>
      <c r="AI215" s="47">
        <v>209</v>
      </c>
      <c r="AJ215" s="47" t="str">
        <f t="shared" si="11"/>
        <v>E034</v>
      </c>
    </row>
    <row r="216" spans="1:36" ht="22.5" customHeight="1" x14ac:dyDescent="0.4">
      <c r="A216" s="200" t="str">
        <f t="shared" si="9"/>
        <v>E</v>
      </c>
      <c r="B216" s="214" t="s">
        <v>420</v>
      </c>
      <c r="C216" s="215" t="s">
        <v>1990</v>
      </c>
      <c r="D216" s="216" t="s">
        <v>4471</v>
      </c>
      <c r="E216" s="217" t="s">
        <v>156</v>
      </c>
      <c r="F216" s="218">
        <v>28</v>
      </c>
      <c r="G216" s="218">
        <v>42</v>
      </c>
      <c r="H216" s="218">
        <v>38</v>
      </c>
      <c r="I216" s="218">
        <v>108</v>
      </c>
      <c r="J216" s="219" t="s">
        <v>4293</v>
      </c>
      <c r="K216" s="218" t="s">
        <v>3887</v>
      </c>
      <c r="L216" s="218" t="s">
        <v>3533</v>
      </c>
      <c r="M216" s="218" t="s">
        <v>4477</v>
      </c>
      <c r="N216" s="218" t="s">
        <v>1269</v>
      </c>
      <c r="O216" s="218" t="s">
        <v>3483</v>
      </c>
      <c r="P216" s="218" t="s">
        <v>4126</v>
      </c>
      <c r="Q216" s="218" t="s">
        <v>1269</v>
      </c>
      <c r="R216" s="218" t="s">
        <v>3480</v>
      </c>
      <c r="S216" s="218" t="s">
        <v>4024</v>
      </c>
      <c r="T216" s="218" t="s">
        <v>1269</v>
      </c>
      <c r="U216" s="218" t="s">
        <v>3503</v>
      </c>
      <c r="V216" s="218" t="s">
        <v>4132</v>
      </c>
      <c r="W216" s="218" t="s">
        <v>1269</v>
      </c>
      <c r="X216" s="218" t="s">
        <v>1321</v>
      </c>
      <c r="Y216" s="218" t="s">
        <v>1269</v>
      </c>
      <c r="Z216" s="261" t="str">
        <f>[1]総合!AG200</f>
        <v>クリカツでかけ暗算できるようにする！</v>
      </c>
      <c r="AA216" s="261"/>
      <c r="AB216" s="261"/>
      <c r="AC216" s="261"/>
      <c r="AD216" s="261"/>
      <c r="AE216" s="261"/>
      <c r="AF216" s="49" t="str">
        <f t="shared" si="10"/>
        <v>E035</v>
      </c>
      <c r="AI216" s="47">
        <v>210</v>
      </c>
      <c r="AJ216" s="47" t="str">
        <f t="shared" si="11"/>
        <v>E035</v>
      </c>
    </row>
    <row r="217" spans="1:36" ht="22.5" customHeight="1" x14ac:dyDescent="0.4">
      <c r="A217" s="200" t="str">
        <f t="shared" si="9"/>
        <v>E</v>
      </c>
      <c r="B217" s="214" t="s">
        <v>423</v>
      </c>
      <c r="C217" s="215" t="s">
        <v>239</v>
      </c>
      <c r="D217" s="216" t="s">
        <v>4478</v>
      </c>
      <c r="E217" s="217" t="s">
        <v>156</v>
      </c>
      <c r="F217" s="218">
        <v>30</v>
      </c>
      <c r="G217" s="218">
        <v>32</v>
      </c>
      <c r="H217" s="218">
        <v>18</v>
      </c>
      <c r="I217" s="218">
        <v>80</v>
      </c>
      <c r="J217" s="219" t="s">
        <v>4287</v>
      </c>
      <c r="K217" s="218" t="s">
        <v>3793</v>
      </c>
      <c r="L217" s="218" t="s">
        <v>3480</v>
      </c>
      <c r="M217" s="218" t="s">
        <v>4479</v>
      </c>
      <c r="N217" s="218" t="s">
        <v>1269</v>
      </c>
      <c r="O217" s="218" t="s">
        <v>3483</v>
      </c>
      <c r="P217" s="218" t="s">
        <v>4126</v>
      </c>
      <c r="Q217" s="218" t="s">
        <v>1269</v>
      </c>
      <c r="R217" s="218" t="s">
        <v>3523</v>
      </c>
      <c r="S217" s="218" t="s">
        <v>3763</v>
      </c>
      <c r="T217" s="218" t="s">
        <v>3504</v>
      </c>
      <c r="U217" s="218" t="s">
        <v>4355</v>
      </c>
      <c r="V217" s="218" t="s">
        <v>4044</v>
      </c>
      <c r="W217" s="218" t="s">
        <v>1269</v>
      </c>
      <c r="X217" s="218" t="s">
        <v>1321</v>
      </c>
      <c r="Y217" s="218" t="s">
        <v>1269</v>
      </c>
      <c r="Z217" s="261" t="str">
        <f>[1]総合!AG201</f>
        <v>頑張ります！</v>
      </c>
      <c r="AA217" s="261"/>
      <c r="AB217" s="261"/>
      <c r="AC217" s="261"/>
      <c r="AD217" s="261"/>
      <c r="AE217" s="261"/>
      <c r="AF217" s="49" t="str">
        <f t="shared" si="10"/>
        <v>E036</v>
      </c>
      <c r="AI217" s="47">
        <v>211</v>
      </c>
      <c r="AJ217" s="47" t="str">
        <f t="shared" si="11"/>
        <v>E036</v>
      </c>
    </row>
    <row r="218" spans="1:36" ht="22.5" customHeight="1" x14ac:dyDescent="0.4">
      <c r="A218" s="200" t="str">
        <f t="shared" si="9"/>
        <v>E</v>
      </c>
      <c r="B218" s="214" t="s">
        <v>433</v>
      </c>
      <c r="C218" s="215" t="s">
        <v>1521</v>
      </c>
      <c r="D218" s="216" t="s">
        <v>4476</v>
      </c>
      <c r="E218" s="217" t="s">
        <v>156</v>
      </c>
      <c r="F218" s="218">
        <v>22</v>
      </c>
      <c r="G218" s="218">
        <v>36</v>
      </c>
      <c r="H218" s="218">
        <v>26</v>
      </c>
      <c r="I218" s="218">
        <v>84</v>
      </c>
      <c r="J218" s="219" t="s">
        <v>4254</v>
      </c>
      <c r="K218" s="218" t="s">
        <v>3792</v>
      </c>
      <c r="L218" s="218" t="s">
        <v>3483</v>
      </c>
      <c r="M218" s="218" t="s">
        <v>4480</v>
      </c>
      <c r="N218" s="218" t="s">
        <v>1269</v>
      </c>
      <c r="O218" s="218" t="s">
        <v>3503</v>
      </c>
      <c r="P218" s="218" t="s">
        <v>4211</v>
      </c>
      <c r="Q218" s="218" t="s">
        <v>1269</v>
      </c>
      <c r="R218" s="218" t="s">
        <v>4340</v>
      </c>
      <c r="S218" s="218" t="s">
        <v>4481</v>
      </c>
      <c r="T218" s="218" t="s">
        <v>1269</v>
      </c>
      <c r="U218" s="218" t="s">
        <v>3483</v>
      </c>
      <c r="V218" s="218" t="s">
        <v>4135</v>
      </c>
      <c r="W218" s="218" t="s">
        <v>1269</v>
      </c>
      <c r="X218" s="218" t="s">
        <v>1321</v>
      </c>
      <c r="Y218" s="218" t="s">
        <v>1269</v>
      </c>
      <c r="Z218" s="261" t="str">
        <f>[1]総合!AG202</f>
        <v>去年の点数を超えられるように頑張りたいと思います。</v>
      </c>
      <c r="AA218" s="261"/>
      <c r="AB218" s="261"/>
      <c r="AC218" s="261"/>
      <c r="AD218" s="261"/>
      <c r="AE218" s="261"/>
      <c r="AF218" s="49" t="str">
        <f t="shared" si="10"/>
        <v>E037</v>
      </c>
      <c r="AI218" s="47">
        <v>212</v>
      </c>
      <c r="AJ218" s="47" t="str">
        <f t="shared" si="11"/>
        <v>E037</v>
      </c>
    </row>
    <row r="219" spans="1:36" ht="22.5" customHeight="1" x14ac:dyDescent="0.4">
      <c r="A219" s="200" t="str">
        <f t="shared" si="9"/>
        <v>E</v>
      </c>
      <c r="B219" s="214" t="s">
        <v>466</v>
      </c>
      <c r="C219" s="215" t="s">
        <v>252</v>
      </c>
      <c r="D219" s="216" t="s">
        <v>4482</v>
      </c>
      <c r="E219" s="217" t="s">
        <v>156</v>
      </c>
      <c r="F219" s="218">
        <v>54</v>
      </c>
      <c r="G219" s="218">
        <v>74</v>
      </c>
      <c r="H219" s="218">
        <v>46</v>
      </c>
      <c r="I219" s="218">
        <v>174</v>
      </c>
      <c r="J219" s="219" t="s">
        <v>4382</v>
      </c>
      <c r="K219" s="218" t="s">
        <v>3879</v>
      </c>
      <c r="L219" s="218" t="s">
        <v>3474</v>
      </c>
      <c r="M219" s="218" t="s">
        <v>4483</v>
      </c>
      <c r="N219" s="218" t="s">
        <v>1269</v>
      </c>
      <c r="O219" s="218" t="s">
        <v>3480</v>
      </c>
      <c r="P219" s="218" t="s">
        <v>4122</v>
      </c>
      <c r="Q219" s="218" t="s">
        <v>1269</v>
      </c>
      <c r="R219" s="218" t="s">
        <v>3443</v>
      </c>
      <c r="S219" s="218" t="s">
        <v>3741</v>
      </c>
      <c r="T219" s="218" t="s">
        <v>1104</v>
      </c>
      <c r="U219" s="218" t="s">
        <v>3453</v>
      </c>
      <c r="V219" s="218" t="s">
        <v>4239</v>
      </c>
      <c r="W219" s="218" t="s">
        <v>1269</v>
      </c>
      <c r="X219" s="218" t="s">
        <v>1321</v>
      </c>
      <c r="Y219" s="218" t="s">
        <v>1269</v>
      </c>
      <c r="Z219" s="261" t="str">
        <f>[1]総合!AG203</f>
        <v>職場異動にオンライン授業、色々あった１年の締め括り。かまします！</v>
      </c>
      <c r="AA219" s="261"/>
      <c r="AB219" s="261"/>
      <c r="AC219" s="261"/>
      <c r="AD219" s="261"/>
      <c r="AE219" s="261"/>
      <c r="AF219" s="49" t="str">
        <f t="shared" si="10"/>
        <v>E038</v>
      </c>
      <c r="AI219" s="47">
        <v>213</v>
      </c>
      <c r="AJ219" s="47" t="str">
        <f t="shared" si="11"/>
        <v>E038</v>
      </c>
    </row>
    <row r="220" spans="1:36" ht="22.5" customHeight="1" x14ac:dyDescent="0.4">
      <c r="A220" s="200" t="str">
        <f t="shared" si="9"/>
        <v>E</v>
      </c>
      <c r="B220" s="214" t="s">
        <v>637</v>
      </c>
      <c r="C220" s="215" t="s">
        <v>1265</v>
      </c>
      <c r="D220" s="216" t="s">
        <v>4484</v>
      </c>
      <c r="E220" s="217" t="s">
        <v>1658</v>
      </c>
      <c r="F220" s="218">
        <v>96</v>
      </c>
      <c r="G220" s="218">
        <v>100</v>
      </c>
      <c r="H220" s="218">
        <v>88</v>
      </c>
      <c r="I220" s="218">
        <v>284</v>
      </c>
      <c r="J220" s="219" t="s">
        <v>4485</v>
      </c>
      <c r="K220" s="218" t="s">
        <v>3508</v>
      </c>
      <c r="L220" s="218" t="s">
        <v>3619</v>
      </c>
      <c r="M220" s="218" t="s">
        <v>3489</v>
      </c>
      <c r="N220" s="218" t="s">
        <v>3472</v>
      </c>
      <c r="O220" s="218" t="s">
        <v>3439</v>
      </c>
      <c r="P220" s="218" t="s">
        <v>3759</v>
      </c>
      <c r="Q220" s="218" t="s">
        <v>3504</v>
      </c>
      <c r="R220" s="218" t="s">
        <v>3699</v>
      </c>
      <c r="S220" s="218" t="s">
        <v>3803</v>
      </c>
      <c r="T220" s="218" t="s">
        <v>3492</v>
      </c>
      <c r="U220" s="218" t="s">
        <v>3447</v>
      </c>
      <c r="V220" s="218" t="s">
        <v>3504</v>
      </c>
      <c r="W220" s="218" t="s">
        <v>3492</v>
      </c>
      <c r="X220" s="218" t="s">
        <v>3481</v>
      </c>
      <c r="Y220" s="218" t="s">
        <v>1269</v>
      </c>
      <c r="Z220" s="261" t="str">
        <f>[1]総合!AG204</f>
        <v>切磋琢磨できる仲間と共に、ベストを尽くします！</v>
      </c>
      <c r="AA220" s="261"/>
      <c r="AB220" s="261"/>
      <c r="AC220" s="261"/>
      <c r="AD220" s="261"/>
      <c r="AE220" s="261"/>
      <c r="AF220" s="49" t="str">
        <f t="shared" si="10"/>
        <v>E069</v>
      </c>
      <c r="AI220" s="47">
        <v>214</v>
      </c>
      <c r="AJ220" s="47" t="str">
        <f t="shared" si="11"/>
        <v>E069</v>
      </c>
    </row>
    <row r="221" spans="1:36" ht="22.5" customHeight="1" x14ac:dyDescent="0.4">
      <c r="A221" s="200" t="str">
        <f t="shared" si="9"/>
        <v>E</v>
      </c>
      <c r="B221" s="214" t="s">
        <v>638</v>
      </c>
      <c r="C221" s="215" t="s">
        <v>1995</v>
      </c>
      <c r="D221" s="216" t="s">
        <v>4484</v>
      </c>
      <c r="E221" s="217" t="s">
        <v>1658</v>
      </c>
      <c r="F221" s="218">
        <v>80</v>
      </c>
      <c r="G221" s="218">
        <v>100</v>
      </c>
      <c r="H221" s="218">
        <v>88</v>
      </c>
      <c r="I221" s="218">
        <v>268</v>
      </c>
      <c r="J221" s="219" t="s">
        <v>4236</v>
      </c>
      <c r="K221" s="218" t="s">
        <v>3749</v>
      </c>
      <c r="L221" s="218" t="s">
        <v>4486</v>
      </c>
      <c r="M221" s="218" t="s">
        <v>3765</v>
      </c>
      <c r="N221" s="218" t="s">
        <v>1269</v>
      </c>
      <c r="O221" s="218" t="s">
        <v>3463</v>
      </c>
      <c r="P221" s="218" t="s">
        <v>4058</v>
      </c>
      <c r="Q221" s="218" t="s">
        <v>1269</v>
      </c>
      <c r="R221" s="218" t="s">
        <v>3452</v>
      </c>
      <c r="S221" s="218" t="s">
        <v>3859</v>
      </c>
      <c r="T221" s="218" t="s">
        <v>1269</v>
      </c>
      <c r="U221" s="218" t="s">
        <v>3453</v>
      </c>
      <c r="V221" s="218" t="s">
        <v>4239</v>
      </c>
      <c r="W221" s="218" t="s">
        <v>1269</v>
      </c>
      <c r="X221" s="218" t="s">
        <v>3481</v>
      </c>
      <c r="Y221" s="218" t="s">
        <v>1269</v>
      </c>
      <c r="Z221" s="261" t="str">
        <f>[1]総合!AG205</f>
        <v>１種目でも入賞できるように頑張ります！</v>
      </c>
      <c r="AA221" s="261"/>
      <c r="AB221" s="261"/>
      <c r="AC221" s="261"/>
      <c r="AD221" s="261"/>
      <c r="AE221" s="261"/>
      <c r="AF221" s="49" t="str">
        <f t="shared" si="10"/>
        <v>E070</v>
      </c>
      <c r="AI221" s="47">
        <v>215</v>
      </c>
      <c r="AJ221" s="47" t="str">
        <f t="shared" si="11"/>
        <v>E070</v>
      </c>
    </row>
    <row r="222" spans="1:36" ht="22.5" customHeight="1" x14ac:dyDescent="0.4">
      <c r="A222" s="200" t="str">
        <f t="shared" si="9"/>
        <v>E</v>
      </c>
      <c r="B222" s="214" t="s">
        <v>639</v>
      </c>
      <c r="C222" s="215" t="s">
        <v>699</v>
      </c>
      <c r="D222" s="216" t="s">
        <v>4487</v>
      </c>
      <c r="E222" s="217" t="s">
        <v>1658</v>
      </c>
      <c r="F222" s="218">
        <v>66</v>
      </c>
      <c r="G222" s="218">
        <v>90</v>
      </c>
      <c r="H222" s="218">
        <v>54</v>
      </c>
      <c r="I222" s="218">
        <v>210</v>
      </c>
      <c r="J222" s="219" t="s">
        <v>4226</v>
      </c>
      <c r="K222" s="218" t="s">
        <v>3871</v>
      </c>
      <c r="L222" s="218" t="s">
        <v>3447</v>
      </c>
      <c r="M222" s="218" t="s">
        <v>3751</v>
      </c>
      <c r="N222" s="218" t="s">
        <v>3612</v>
      </c>
      <c r="O222" s="218" t="s">
        <v>3452</v>
      </c>
      <c r="P222" s="218" t="s">
        <v>3824</v>
      </c>
      <c r="Q222" s="218" t="s">
        <v>1269</v>
      </c>
      <c r="R222" s="218" t="s">
        <v>3474</v>
      </c>
      <c r="S222" s="218" t="s">
        <v>4186</v>
      </c>
      <c r="T222" s="218" t="s">
        <v>1269</v>
      </c>
      <c r="U222" s="218" t="s">
        <v>3453</v>
      </c>
      <c r="V222" s="218" t="s">
        <v>4239</v>
      </c>
      <c r="W222" s="218" t="s">
        <v>1269</v>
      </c>
      <c r="X222" s="218" t="s">
        <v>3481</v>
      </c>
      <c r="Y222" s="218" t="s">
        <v>1269</v>
      </c>
      <c r="Z222" s="261" t="str">
        <f>[1]総合!AG206</f>
        <v>久しぶりの参戦です！がんばります！</v>
      </c>
      <c r="AA222" s="261"/>
      <c r="AB222" s="261"/>
      <c r="AC222" s="261"/>
      <c r="AD222" s="261"/>
      <c r="AE222" s="261"/>
      <c r="AF222" s="49" t="str">
        <f t="shared" si="10"/>
        <v>E071</v>
      </c>
      <c r="AI222" s="47">
        <v>216</v>
      </c>
      <c r="AJ222" s="47" t="str">
        <f t="shared" si="11"/>
        <v>E071</v>
      </c>
    </row>
    <row r="223" spans="1:36" ht="22.5" customHeight="1" x14ac:dyDescent="0.4">
      <c r="A223" s="200" t="str">
        <f t="shared" si="9"/>
        <v>A</v>
      </c>
      <c r="B223" s="214" t="s">
        <v>446</v>
      </c>
      <c r="C223" s="215" t="s">
        <v>2241</v>
      </c>
      <c r="D223" s="216" t="s">
        <v>4488</v>
      </c>
      <c r="E223" s="217" t="s">
        <v>1088</v>
      </c>
      <c r="F223" s="218">
        <v>18</v>
      </c>
      <c r="G223" s="218">
        <v>18</v>
      </c>
      <c r="H223" s="218">
        <v>18</v>
      </c>
      <c r="I223" s="218">
        <v>54</v>
      </c>
      <c r="J223" s="219" t="s">
        <v>4440</v>
      </c>
      <c r="K223" s="218" t="s">
        <v>3871</v>
      </c>
      <c r="L223" s="218" t="s">
        <v>3503</v>
      </c>
      <c r="M223" s="218" t="s">
        <v>4489</v>
      </c>
      <c r="N223" s="218" t="s">
        <v>1269</v>
      </c>
      <c r="O223" s="218" t="s">
        <v>3503</v>
      </c>
      <c r="P223" s="218" t="s">
        <v>4211</v>
      </c>
      <c r="Q223" s="218" t="s">
        <v>1269</v>
      </c>
      <c r="R223" s="218" t="s">
        <v>1269</v>
      </c>
      <c r="S223" s="218" t="s">
        <v>1269</v>
      </c>
      <c r="T223" s="218" t="s">
        <v>1269</v>
      </c>
      <c r="U223" s="218" t="s">
        <v>1269</v>
      </c>
      <c r="V223" s="218" t="s">
        <v>1269</v>
      </c>
      <c r="W223" s="218" t="s">
        <v>1269</v>
      </c>
      <c r="X223" s="218" t="s">
        <v>1321</v>
      </c>
      <c r="Y223" s="218" t="s">
        <v>3472</v>
      </c>
      <c r="Z223" s="261" t="str">
        <f>[1]総合!AG207</f>
        <v>うののなかまといっしょにがんばりたいです</v>
      </c>
      <c r="AA223" s="261"/>
      <c r="AB223" s="261"/>
      <c r="AC223" s="261"/>
      <c r="AD223" s="261"/>
      <c r="AE223" s="261"/>
      <c r="AF223" s="49" t="str">
        <f t="shared" si="10"/>
        <v>A026</v>
      </c>
      <c r="AI223" s="47">
        <v>217</v>
      </c>
      <c r="AJ223" s="47" t="str">
        <f t="shared" si="11"/>
        <v>A026</v>
      </c>
    </row>
    <row r="224" spans="1:36" ht="22.5" customHeight="1" x14ac:dyDescent="0.4">
      <c r="A224" s="200" t="str">
        <f t="shared" si="9"/>
        <v>A</v>
      </c>
      <c r="B224" s="214" t="s">
        <v>473</v>
      </c>
      <c r="C224" s="215" t="s">
        <v>1174</v>
      </c>
      <c r="D224" s="216" t="s">
        <v>4394</v>
      </c>
      <c r="E224" s="217" t="s">
        <v>1088</v>
      </c>
      <c r="F224" s="218">
        <v>24</v>
      </c>
      <c r="G224" s="218">
        <v>24</v>
      </c>
      <c r="H224" s="218">
        <v>28</v>
      </c>
      <c r="I224" s="218">
        <v>76</v>
      </c>
      <c r="J224" s="219" t="s">
        <v>4396</v>
      </c>
      <c r="K224" s="218" t="s">
        <v>3764</v>
      </c>
      <c r="L224" s="218" t="s">
        <v>3503</v>
      </c>
      <c r="M224" s="218" t="s">
        <v>4490</v>
      </c>
      <c r="N224" s="218" t="s">
        <v>1269</v>
      </c>
      <c r="O224" s="218" t="s">
        <v>3503</v>
      </c>
      <c r="P224" s="218" t="s">
        <v>4211</v>
      </c>
      <c r="Q224" s="218" t="s">
        <v>1269</v>
      </c>
      <c r="R224" s="218" t="s">
        <v>1269</v>
      </c>
      <c r="S224" s="218" t="s">
        <v>1269</v>
      </c>
      <c r="T224" s="218" t="s">
        <v>1269</v>
      </c>
      <c r="U224" s="218" t="s">
        <v>1269</v>
      </c>
      <c r="V224" s="218" t="s">
        <v>1269</v>
      </c>
      <c r="W224" s="218" t="s">
        <v>1269</v>
      </c>
      <c r="X224" s="218" t="s">
        <v>1119</v>
      </c>
      <c r="Y224" s="218" t="s">
        <v>3472</v>
      </c>
      <c r="Z224" s="261" t="str">
        <f>[1]総合!AG208</f>
        <v>メリークリスマス！楽しみながら頑張ります</v>
      </c>
      <c r="AA224" s="261"/>
      <c r="AB224" s="261"/>
      <c r="AC224" s="261"/>
      <c r="AD224" s="261"/>
      <c r="AE224" s="261"/>
      <c r="AF224" s="49" t="str">
        <f t="shared" si="10"/>
        <v>A027</v>
      </c>
      <c r="AI224" s="47">
        <v>218</v>
      </c>
      <c r="AJ224" s="47" t="str">
        <f t="shared" si="11"/>
        <v>A027</v>
      </c>
    </row>
    <row r="225" spans="1:36" ht="22.5" customHeight="1" x14ac:dyDescent="0.4">
      <c r="A225" s="200" t="str">
        <f t="shared" si="9"/>
        <v>A</v>
      </c>
      <c r="B225" s="214" t="s">
        <v>477</v>
      </c>
      <c r="C225" s="215" t="s">
        <v>2244</v>
      </c>
      <c r="D225" s="216" t="s">
        <v>4394</v>
      </c>
      <c r="E225" s="217" t="s">
        <v>1088</v>
      </c>
      <c r="F225" s="218">
        <v>6</v>
      </c>
      <c r="G225" s="218">
        <v>16</v>
      </c>
      <c r="H225" s="218">
        <v>14</v>
      </c>
      <c r="I225" s="218">
        <v>36</v>
      </c>
      <c r="J225" s="219" t="s">
        <v>4491</v>
      </c>
      <c r="K225" s="218" t="s">
        <v>3774</v>
      </c>
      <c r="L225" s="218" t="s">
        <v>3503</v>
      </c>
      <c r="M225" s="218" t="s">
        <v>4492</v>
      </c>
      <c r="N225" s="218" t="s">
        <v>1269</v>
      </c>
      <c r="O225" s="218" t="s">
        <v>1269</v>
      </c>
      <c r="P225" s="218" t="s">
        <v>1269</v>
      </c>
      <c r="Q225" s="218" t="s">
        <v>1269</v>
      </c>
      <c r="R225" s="218" t="s">
        <v>1269</v>
      </c>
      <c r="S225" s="218" t="s">
        <v>1269</v>
      </c>
      <c r="T225" s="218" t="s">
        <v>1269</v>
      </c>
      <c r="U225" s="218" t="s">
        <v>1269</v>
      </c>
      <c r="V225" s="218" t="s">
        <v>1269</v>
      </c>
      <c r="W225" s="218" t="s">
        <v>1269</v>
      </c>
      <c r="X225" s="218" t="s">
        <v>1321</v>
      </c>
      <c r="Y225" s="218" t="s">
        <v>1269</v>
      </c>
      <c r="Z225" s="261" t="str">
        <f>[1]総合!AG209</f>
        <v>いっしょうけんめい、がんばります！</v>
      </c>
      <c r="AA225" s="261"/>
      <c r="AB225" s="261"/>
      <c r="AC225" s="261"/>
      <c r="AD225" s="261"/>
      <c r="AE225" s="261"/>
      <c r="AF225" s="49" t="str">
        <f t="shared" si="10"/>
        <v>A028</v>
      </c>
      <c r="AI225" s="47">
        <v>219</v>
      </c>
      <c r="AJ225" s="47" t="str">
        <f t="shared" si="11"/>
        <v>A028</v>
      </c>
    </row>
    <row r="226" spans="1:36" ht="22.5" customHeight="1" x14ac:dyDescent="0.4">
      <c r="A226" s="200" t="str">
        <f t="shared" si="9"/>
        <v>A</v>
      </c>
      <c r="B226" s="214" t="s">
        <v>478</v>
      </c>
      <c r="C226" s="215" t="s">
        <v>2246</v>
      </c>
      <c r="D226" s="216" t="s">
        <v>4394</v>
      </c>
      <c r="E226" s="217" t="s">
        <v>1088</v>
      </c>
      <c r="F226" s="218">
        <v>20</v>
      </c>
      <c r="G226" s="218">
        <v>24</v>
      </c>
      <c r="H226" s="218">
        <v>12</v>
      </c>
      <c r="I226" s="218">
        <v>56</v>
      </c>
      <c r="J226" s="219" t="s">
        <v>4350</v>
      </c>
      <c r="K226" s="218" t="s">
        <v>3770</v>
      </c>
      <c r="L226" s="218" t="s">
        <v>3503</v>
      </c>
      <c r="M226" s="218" t="s">
        <v>4493</v>
      </c>
      <c r="N226" s="218" t="s">
        <v>1269</v>
      </c>
      <c r="O226" s="218" t="s">
        <v>3503</v>
      </c>
      <c r="P226" s="218" t="s">
        <v>4211</v>
      </c>
      <c r="Q226" s="218" t="s">
        <v>1269</v>
      </c>
      <c r="R226" s="218" t="s">
        <v>1269</v>
      </c>
      <c r="S226" s="218" t="s">
        <v>1269</v>
      </c>
      <c r="T226" s="218" t="s">
        <v>1269</v>
      </c>
      <c r="U226" s="218" t="s">
        <v>1269</v>
      </c>
      <c r="V226" s="218" t="s">
        <v>1269</v>
      </c>
      <c r="W226" s="218" t="s">
        <v>1269</v>
      </c>
      <c r="X226" s="218" t="s">
        <v>1119</v>
      </c>
      <c r="Y226" s="218" t="s">
        <v>3472</v>
      </c>
      <c r="Z226" s="261" t="str">
        <f>[1]総合!AG210</f>
        <v>憧れのクリカツ！たくさん練習するゾ！</v>
      </c>
      <c r="AA226" s="261"/>
      <c r="AB226" s="261"/>
      <c r="AC226" s="261"/>
      <c r="AD226" s="261"/>
      <c r="AE226" s="261"/>
      <c r="AF226" s="49" t="str">
        <f t="shared" si="10"/>
        <v>A029</v>
      </c>
      <c r="AI226" s="47">
        <v>220</v>
      </c>
      <c r="AJ226" s="47" t="str">
        <f t="shared" si="11"/>
        <v>A029</v>
      </c>
    </row>
    <row r="227" spans="1:36" ht="22.5" customHeight="1" x14ac:dyDescent="0.4">
      <c r="A227" s="200" t="str">
        <f t="shared" si="9"/>
        <v>A</v>
      </c>
      <c r="B227" s="214" t="s">
        <v>479</v>
      </c>
      <c r="C227" s="215" t="s">
        <v>2248</v>
      </c>
      <c r="D227" s="216" t="s">
        <v>4394</v>
      </c>
      <c r="E227" s="217" t="s">
        <v>1088</v>
      </c>
      <c r="F227" s="218">
        <v>18</v>
      </c>
      <c r="G227" s="218">
        <v>18</v>
      </c>
      <c r="H227" s="218">
        <v>16</v>
      </c>
      <c r="I227" s="218">
        <v>52</v>
      </c>
      <c r="J227" s="219" t="s">
        <v>4124</v>
      </c>
      <c r="K227" s="218" t="s">
        <v>3771</v>
      </c>
      <c r="L227" s="218" t="s">
        <v>3503</v>
      </c>
      <c r="M227" s="218" t="s">
        <v>4494</v>
      </c>
      <c r="N227" s="218" t="s">
        <v>1269</v>
      </c>
      <c r="O227" s="218" t="s">
        <v>1269</v>
      </c>
      <c r="P227" s="218" t="s">
        <v>1269</v>
      </c>
      <c r="Q227" s="218" t="s">
        <v>1269</v>
      </c>
      <c r="R227" s="218" t="s">
        <v>1269</v>
      </c>
      <c r="S227" s="218" t="s">
        <v>1269</v>
      </c>
      <c r="T227" s="218" t="s">
        <v>1269</v>
      </c>
      <c r="U227" s="218" t="s">
        <v>1269</v>
      </c>
      <c r="V227" s="218" t="s">
        <v>1269</v>
      </c>
      <c r="W227" s="218" t="s">
        <v>1269</v>
      </c>
      <c r="X227" s="218" t="s">
        <v>1321</v>
      </c>
      <c r="Y227" s="218" t="s">
        <v>1269</v>
      </c>
      <c r="Z227" s="261" t="str">
        <f>[1]総合!AG211</f>
        <v>すごくがんばりたいです！</v>
      </c>
      <c r="AA227" s="261"/>
      <c r="AB227" s="261"/>
      <c r="AC227" s="261"/>
      <c r="AD227" s="261"/>
      <c r="AE227" s="261"/>
      <c r="AF227" s="49" t="str">
        <f t="shared" si="10"/>
        <v>A030</v>
      </c>
      <c r="AI227" s="47">
        <v>221</v>
      </c>
      <c r="AJ227" s="47" t="str">
        <f t="shared" si="11"/>
        <v>A030</v>
      </c>
    </row>
    <row r="228" spans="1:36" ht="22.5" customHeight="1" x14ac:dyDescent="0.4">
      <c r="A228" s="200" t="str">
        <f t="shared" si="9"/>
        <v>A</v>
      </c>
      <c r="B228" s="214" t="s">
        <v>488</v>
      </c>
      <c r="C228" s="215" t="s">
        <v>2250</v>
      </c>
      <c r="D228" s="216" t="s">
        <v>4394</v>
      </c>
      <c r="E228" s="217" t="s">
        <v>1088</v>
      </c>
      <c r="F228" s="218">
        <v>18</v>
      </c>
      <c r="G228" s="218">
        <v>16</v>
      </c>
      <c r="H228" s="218">
        <v>22</v>
      </c>
      <c r="I228" s="218">
        <v>56</v>
      </c>
      <c r="J228" s="219" t="s">
        <v>4350</v>
      </c>
      <c r="K228" s="218" t="s">
        <v>3770</v>
      </c>
      <c r="L228" s="218" t="s">
        <v>3503</v>
      </c>
      <c r="M228" s="218" t="s">
        <v>4495</v>
      </c>
      <c r="N228" s="218" t="s">
        <v>1269</v>
      </c>
      <c r="O228" s="218" t="s">
        <v>3483</v>
      </c>
      <c r="P228" s="218" t="s">
        <v>4126</v>
      </c>
      <c r="Q228" s="218" t="s">
        <v>3513</v>
      </c>
      <c r="R228" s="218" t="s">
        <v>1269</v>
      </c>
      <c r="S228" s="218" t="s">
        <v>1269</v>
      </c>
      <c r="T228" s="218" t="s">
        <v>1269</v>
      </c>
      <c r="U228" s="218" t="s">
        <v>1269</v>
      </c>
      <c r="V228" s="218" t="s">
        <v>1269</v>
      </c>
      <c r="W228" s="218" t="s">
        <v>1269</v>
      </c>
      <c r="X228" s="218" t="s">
        <v>1321</v>
      </c>
      <c r="Y228" s="218" t="s">
        <v>3472</v>
      </c>
      <c r="Z228" s="261" t="str">
        <f>[1]総合!AG212</f>
        <v>初めてなので練習をいっぱいして頑張ります</v>
      </c>
      <c r="AA228" s="261"/>
      <c r="AB228" s="261"/>
      <c r="AC228" s="261"/>
      <c r="AD228" s="261"/>
      <c r="AE228" s="261"/>
      <c r="AF228" s="49" t="str">
        <f t="shared" si="10"/>
        <v>A031</v>
      </c>
      <c r="AI228" s="47">
        <v>222</v>
      </c>
      <c r="AJ228" s="47" t="str">
        <f t="shared" si="11"/>
        <v>A031</v>
      </c>
    </row>
    <row r="229" spans="1:36" ht="22.5" customHeight="1" x14ac:dyDescent="0.4">
      <c r="A229" s="200" t="str">
        <f t="shared" si="9"/>
        <v>A</v>
      </c>
      <c r="B229" s="214" t="s">
        <v>519</v>
      </c>
      <c r="C229" s="215" t="s">
        <v>2252</v>
      </c>
      <c r="D229" s="216" t="s">
        <v>4394</v>
      </c>
      <c r="E229" s="217" t="s">
        <v>1088</v>
      </c>
      <c r="F229" s="218">
        <v>24</v>
      </c>
      <c r="G229" s="218">
        <v>16</v>
      </c>
      <c r="H229" s="218">
        <v>18</v>
      </c>
      <c r="I229" s="218">
        <v>58</v>
      </c>
      <c r="J229" s="219" t="s">
        <v>4345</v>
      </c>
      <c r="K229" s="218" t="s">
        <v>3767</v>
      </c>
      <c r="L229" s="218" t="s">
        <v>3503</v>
      </c>
      <c r="M229" s="218" t="s">
        <v>4496</v>
      </c>
      <c r="N229" s="218" t="s">
        <v>1269</v>
      </c>
      <c r="O229" s="218" t="s">
        <v>1269</v>
      </c>
      <c r="P229" s="218" t="s">
        <v>1269</v>
      </c>
      <c r="Q229" s="218" t="s">
        <v>1269</v>
      </c>
      <c r="R229" s="218" t="s">
        <v>3503</v>
      </c>
      <c r="S229" s="218" t="s">
        <v>4127</v>
      </c>
      <c r="T229" s="218" t="s">
        <v>1269</v>
      </c>
      <c r="U229" s="218" t="s">
        <v>1269</v>
      </c>
      <c r="V229" s="218" t="s">
        <v>1269</v>
      </c>
      <c r="W229" s="218" t="s">
        <v>1269</v>
      </c>
      <c r="X229" s="218" t="s">
        <v>1119</v>
      </c>
      <c r="Y229" s="218" t="s">
        <v>3472</v>
      </c>
      <c r="Z229" s="261" t="str">
        <f>[1]総合!AG213</f>
        <v>今年最後の大会でもっといい賞状を目指す。</v>
      </c>
      <c r="AA229" s="261"/>
      <c r="AB229" s="261"/>
      <c r="AC229" s="261"/>
      <c r="AD229" s="261"/>
      <c r="AE229" s="261"/>
      <c r="AF229" s="49" t="str">
        <f t="shared" si="10"/>
        <v>A032</v>
      </c>
      <c r="AI229" s="47">
        <v>223</v>
      </c>
      <c r="AJ229" s="47" t="str">
        <f t="shared" si="11"/>
        <v>A032</v>
      </c>
    </row>
    <row r="230" spans="1:36" ht="22.5" customHeight="1" x14ac:dyDescent="0.4">
      <c r="A230" s="200" t="str">
        <f t="shared" si="9"/>
        <v>A</v>
      </c>
      <c r="B230" s="214" t="s">
        <v>520</v>
      </c>
      <c r="C230" s="215" t="s">
        <v>2254</v>
      </c>
      <c r="D230" s="216" t="s">
        <v>4394</v>
      </c>
      <c r="E230" s="217" t="s">
        <v>1088</v>
      </c>
      <c r="F230" s="218">
        <v>24</v>
      </c>
      <c r="G230" s="218">
        <v>16</v>
      </c>
      <c r="H230" s="218">
        <v>16</v>
      </c>
      <c r="I230" s="218">
        <v>56</v>
      </c>
      <c r="J230" s="219" t="s">
        <v>4350</v>
      </c>
      <c r="K230" s="218" t="s">
        <v>3770</v>
      </c>
      <c r="L230" s="218" t="s">
        <v>1269</v>
      </c>
      <c r="M230" s="218" t="s">
        <v>1269</v>
      </c>
      <c r="N230" s="218" t="s">
        <v>1269</v>
      </c>
      <c r="O230" s="218" t="s">
        <v>3503</v>
      </c>
      <c r="P230" s="218" t="s">
        <v>4211</v>
      </c>
      <c r="Q230" s="218" t="s">
        <v>1269</v>
      </c>
      <c r="R230" s="218" t="s">
        <v>3496</v>
      </c>
      <c r="S230" s="218" t="s">
        <v>4228</v>
      </c>
      <c r="T230" s="218" t="s">
        <v>3504</v>
      </c>
      <c r="U230" s="218" t="s">
        <v>1269</v>
      </c>
      <c r="V230" s="218" t="s">
        <v>1269</v>
      </c>
      <c r="W230" s="218" t="s">
        <v>1269</v>
      </c>
      <c r="X230" s="218" t="s">
        <v>1321</v>
      </c>
      <c r="Y230" s="218" t="s">
        <v>3472</v>
      </c>
      <c r="Z230" s="261" t="str">
        <f>[1]総合!AG214</f>
        <v>頑張って練習して、本番では最高点を取る！</v>
      </c>
      <c r="AA230" s="261"/>
      <c r="AB230" s="261"/>
      <c r="AC230" s="261"/>
      <c r="AD230" s="261"/>
      <c r="AE230" s="261"/>
      <c r="AF230" s="49" t="str">
        <f t="shared" si="10"/>
        <v>A033</v>
      </c>
      <c r="AI230" s="47">
        <v>224</v>
      </c>
      <c r="AJ230" s="47" t="str">
        <f t="shared" si="11"/>
        <v>A033</v>
      </c>
    </row>
    <row r="231" spans="1:36" ht="22.5" customHeight="1" x14ac:dyDescent="0.4">
      <c r="A231" s="200" t="str">
        <f t="shared" si="9"/>
        <v>B</v>
      </c>
      <c r="B231" s="214" t="s">
        <v>285</v>
      </c>
      <c r="C231" s="215" t="s">
        <v>2256</v>
      </c>
      <c r="D231" s="216" t="s">
        <v>4413</v>
      </c>
      <c r="E231" s="217" t="s">
        <v>1088</v>
      </c>
      <c r="F231" s="218">
        <v>32</v>
      </c>
      <c r="G231" s="218">
        <v>18</v>
      </c>
      <c r="H231" s="218">
        <v>22</v>
      </c>
      <c r="I231" s="218">
        <v>72</v>
      </c>
      <c r="J231" s="219" t="s">
        <v>4268</v>
      </c>
      <c r="K231" s="218" t="s">
        <v>3787</v>
      </c>
      <c r="L231" s="218" t="s">
        <v>3503</v>
      </c>
      <c r="M231" s="218" t="s">
        <v>4497</v>
      </c>
      <c r="N231" s="218" t="s">
        <v>1269</v>
      </c>
      <c r="O231" s="218" t="s">
        <v>3483</v>
      </c>
      <c r="P231" s="218" t="s">
        <v>4126</v>
      </c>
      <c r="Q231" s="218" t="s">
        <v>1269</v>
      </c>
      <c r="R231" s="218" t="s">
        <v>3496</v>
      </c>
      <c r="S231" s="218" t="s">
        <v>4228</v>
      </c>
      <c r="T231" s="218" t="s">
        <v>1269</v>
      </c>
      <c r="U231" s="218" t="s">
        <v>1269</v>
      </c>
      <c r="V231" s="218" t="s">
        <v>1269</v>
      </c>
      <c r="W231" s="218" t="s">
        <v>1269</v>
      </c>
      <c r="X231" s="218" t="s">
        <v>1119</v>
      </c>
      <c r="Y231" s="218" t="s">
        <v>3472</v>
      </c>
      <c r="Z231" s="261" t="str">
        <f>[1]総合!AG215</f>
        <v>見取算を早く頑張りたいです。</v>
      </c>
      <c r="AA231" s="261"/>
      <c r="AB231" s="261"/>
      <c r="AC231" s="261"/>
      <c r="AD231" s="261"/>
      <c r="AE231" s="261"/>
      <c r="AF231" s="49" t="str">
        <f t="shared" si="10"/>
        <v>B040</v>
      </c>
      <c r="AI231" s="47">
        <v>225</v>
      </c>
      <c r="AJ231" s="47" t="str">
        <f t="shared" si="11"/>
        <v>B040</v>
      </c>
    </row>
    <row r="232" spans="1:36" ht="22.5" customHeight="1" x14ac:dyDescent="0.4">
      <c r="A232" s="200" t="str">
        <f t="shared" si="9"/>
        <v>B</v>
      </c>
      <c r="B232" s="214" t="s">
        <v>294</v>
      </c>
      <c r="C232" s="215" t="s">
        <v>1388</v>
      </c>
      <c r="D232" s="216" t="s">
        <v>4413</v>
      </c>
      <c r="E232" s="217" t="s">
        <v>1088</v>
      </c>
      <c r="F232" s="218">
        <v>28</v>
      </c>
      <c r="G232" s="218">
        <v>36</v>
      </c>
      <c r="H232" s="218">
        <v>28</v>
      </c>
      <c r="I232" s="218">
        <v>92</v>
      </c>
      <c r="J232" s="219" t="s">
        <v>4282</v>
      </c>
      <c r="K232" s="218" t="s">
        <v>3779</v>
      </c>
      <c r="L232" s="218" t="s">
        <v>3503</v>
      </c>
      <c r="M232" s="218" t="s">
        <v>4498</v>
      </c>
      <c r="N232" s="218" t="s">
        <v>1269</v>
      </c>
      <c r="O232" s="218" t="s">
        <v>3483</v>
      </c>
      <c r="P232" s="218" t="s">
        <v>4126</v>
      </c>
      <c r="Q232" s="218" t="s">
        <v>1269</v>
      </c>
      <c r="R232" s="218" t="s">
        <v>1269</v>
      </c>
      <c r="S232" s="218" t="s">
        <v>1269</v>
      </c>
      <c r="T232" s="218" t="s">
        <v>1269</v>
      </c>
      <c r="U232" s="218" t="s">
        <v>3503</v>
      </c>
      <c r="V232" s="218" t="s">
        <v>4132</v>
      </c>
      <c r="W232" s="218" t="s">
        <v>1269</v>
      </c>
      <c r="X232" s="218" t="s">
        <v>1119</v>
      </c>
      <c r="Y232" s="218" t="s">
        <v>3472</v>
      </c>
      <c r="Z232" s="261" t="str">
        <f>[1]総合!AG216</f>
        <v>見取算（３桁分割）を丁寧に解くぞ！！</v>
      </c>
      <c r="AA232" s="261"/>
      <c r="AB232" s="261"/>
      <c r="AC232" s="261"/>
      <c r="AD232" s="261"/>
      <c r="AE232" s="261"/>
      <c r="AF232" s="49" t="str">
        <f t="shared" si="10"/>
        <v>B041</v>
      </c>
      <c r="AI232" s="47">
        <v>226</v>
      </c>
      <c r="AJ232" s="47" t="str">
        <f t="shared" si="11"/>
        <v>B041</v>
      </c>
    </row>
    <row r="233" spans="1:36" ht="22.5" customHeight="1" x14ac:dyDescent="0.4">
      <c r="A233" s="200" t="str">
        <f t="shared" si="9"/>
        <v>B</v>
      </c>
      <c r="B233" s="214" t="s">
        <v>295</v>
      </c>
      <c r="C233" s="215" t="s">
        <v>2259</v>
      </c>
      <c r="D233" s="216" t="s">
        <v>4413</v>
      </c>
      <c r="E233" s="217" t="s">
        <v>1088</v>
      </c>
      <c r="F233" s="218">
        <v>22</v>
      </c>
      <c r="G233" s="218">
        <v>20</v>
      </c>
      <c r="H233" s="218">
        <v>16</v>
      </c>
      <c r="I233" s="218">
        <v>58</v>
      </c>
      <c r="J233" s="219" t="s">
        <v>4345</v>
      </c>
      <c r="K233" s="218" t="s">
        <v>3794</v>
      </c>
      <c r="L233" s="218" t="s">
        <v>3503</v>
      </c>
      <c r="M233" s="218" t="s">
        <v>4499</v>
      </c>
      <c r="N233" s="218" t="s">
        <v>1269</v>
      </c>
      <c r="O233" s="218" t="s">
        <v>3503</v>
      </c>
      <c r="P233" s="218" t="s">
        <v>4211</v>
      </c>
      <c r="Q233" s="218" t="s">
        <v>1269</v>
      </c>
      <c r="R233" s="218" t="s">
        <v>1269</v>
      </c>
      <c r="S233" s="218" t="s">
        <v>1269</v>
      </c>
      <c r="T233" s="218" t="s">
        <v>1269</v>
      </c>
      <c r="U233" s="218" t="s">
        <v>1269</v>
      </c>
      <c r="V233" s="218" t="s">
        <v>1269</v>
      </c>
      <c r="W233" s="218" t="s">
        <v>1269</v>
      </c>
      <c r="X233" s="218" t="s">
        <v>1321</v>
      </c>
      <c r="Y233" s="218" t="s">
        <v>3472</v>
      </c>
      <c r="Z233" s="261" t="str">
        <f>[1]総合!AG217</f>
        <v>そろばんで歴史を作りたいです。</v>
      </c>
      <c r="AA233" s="261"/>
      <c r="AB233" s="261"/>
      <c r="AC233" s="261"/>
      <c r="AD233" s="261"/>
      <c r="AE233" s="261"/>
      <c r="AF233" s="49" t="str">
        <f t="shared" si="10"/>
        <v>B042</v>
      </c>
      <c r="AI233" s="47">
        <v>227</v>
      </c>
      <c r="AJ233" s="47" t="str">
        <f t="shared" si="11"/>
        <v>B042</v>
      </c>
    </row>
    <row r="234" spans="1:36" ht="22.5" customHeight="1" x14ac:dyDescent="0.4">
      <c r="A234" s="200" t="str">
        <f t="shared" si="9"/>
        <v>B</v>
      </c>
      <c r="B234" s="214" t="s">
        <v>298</v>
      </c>
      <c r="C234" s="215" t="s">
        <v>2261</v>
      </c>
      <c r="D234" s="216" t="s">
        <v>4413</v>
      </c>
      <c r="E234" s="217" t="s">
        <v>1088</v>
      </c>
      <c r="F234" s="218">
        <v>22</v>
      </c>
      <c r="G234" s="218">
        <v>14</v>
      </c>
      <c r="H234" s="218">
        <v>12</v>
      </c>
      <c r="I234" s="218">
        <v>48</v>
      </c>
      <c r="J234" s="219" t="s">
        <v>4500</v>
      </c>
      <c r="K234" s="218" t="s">
        <v>3800</v>
      </c>
      <c r="L234" s="218" t="s">
        <v>1269</v>
      </c>
      <c r="M234" s="218" t="s">
        <v>1269</v>
      </c>
      <c r="N234" s="218" t="s">
        <v>1269</v>
      </c>
      <c r="O234" s="218" t="s">
        <v>1269</v>
      </c>
      <c r="P234" s="218" t="s">
        <v>1269</v>
      </c>
      <c r="Q234" s="218" t="s">
        <v>1269</v>
      </c>
      <c r="R234" s="218" t="s">
        <v>1269</v>
      </c>
      <c r="S234" s="218" t="s">
        <v>1269</v>
      </c>
      <c r="T234" s="218" t="s">
        <v>1269</v>
      </c>
      <c r="U234" s="218" t="s">
        <v>1269</v>
      </c>
      <c r="V234" s="218" t="s">
        <v>1269</v>
      </c>
      <c r="W234" s="218" t="s">
        <v>1269</v>
      </c>
      <c r="X234" s="218" t="s">
        <v>1321</v>
      </c>
      <c r="Y234" s="218" t="s">
        <v>1269</v>
      </c>
      <c r="Z234" s="261" t="str">
        <f>[1]総合!AG218</f>
        <v>良い成績が取れるようにがんばりたいです！</v>
      </c>
      <c r="AA234" s="261"/>
      <c r="AB234" s="261"/>
      <c r="AC234" s="261"/>
      <c r="AD234" s="261"/>
      <c r="AE234" s="261"/>
      <c r="AF234" s="49" t="str">
        <f t="shared" si="10"/>
        <v>B043</v>
      </c>
      <c r="AI234" s="47">
        <v>228</v>
      </c>
      <c r="AJ234" s="47" t="str">
        <f t="shared" si="11"/>
        <v>B043</v>
      </c>
    </row>
    <row r="235" spans="1:36" ht="22.5" customHeight="1" x14ac:dyDescent="0.4">
      <c r="A235" s="200" t="str">
        <f t="shared" si="9"/>
        <v>B</v>
      </c>
      <c r="B235" s="214" t="s">
        <v>299</v>
      </c>
      <c r="C235" s="215" t="s">
        <v>2263</v>
      </c>
      <c r="D235" s="216" t="s">
        <v>4406</v>
      </c>
      <c r="E235" s="217" t="s">
        <v>1088</v>
      </c>
      <c r="F235" s="218">
        <v>24</v>
      </c>
      <c r="G235" s="218">
        <v>16</v>
      </c>
      <c r="H235" s="218">
        <v>18</v>
      </c>
      <c r="I235" s="218">
        <v>58</v>
      </c>
      <c r="J235" s="219" t="s">
        <v>4345</v>
      </c>
      <c r="K235" s="218" t="s">
        <v>3794</v>
      </c>
      <c r="L235" s="218" t="s">
        <v>1269</v>
      </c>
      <c r="M235" s="218" t="s">
        <v>1269</v>
      </c>
      <c r="N235" s="218" t="s">
        <v>1269</v>
      </c>
      <c r="O235" s="218" t="s">
        <v>1269</v>
      </c>
      <c r="P235" s="218" t="s">
        <v>1269</v>
      </c>
      <c r="Q235" s="218" t="s">
        <v>1269</v>
      </c>
      <c r="R235" s="218" t="s">
        <v>1269</v>
      </c>
      <c r="S235" s="218" t="s">
        <v>1269</v>
      </c>
      <c r="T235" s="218" t="s">
        <v>1269</v>
      </c>
      <c r="U235" s="218" t="s">
        <v>1269</v>
      </c>
      <c r="V235" s="218" t="s">
        <v>1269</v>
      </c>
      <c r="W235" s="218" t="s">
        <v>1269</v>
      </c>
      <c r="X235" s="218" t="s">
        <v>1321</v>
      </c>
      <c r="Y235" s="218" t="s">
        <v>3472</v>
      </c>
      <c r="Z235" s="261" t="str">
        <f>[1]総合!AG219</f>
        <v>できる限りのことをやる！自己ベスト更新！</v>
      </c>
      <c r="AA235" s="261"/>
      <c r="AB235" s="261"/>
      <c r="AC235" s="261"/>
      <c r="AD235" s="261"/>
      <c r="AE235" s="261"/>
      <c r="AF235" s="49" t="str">
        <f t="shared" si="10"/>
        <v>B044</v>
      </c>
      <c r="AI235" s="47">
        <v>229</v>
      </c>
      <c r="AJ235" s="47" t="str">
        <f t="shared" si="11"/>
        <v>B044</v>
      </c>
    </row>
    <row r="236" spans="1:36" ht="22.5" customHeight="1" x14ac:dyDescent="0.4">
      <c r="A236" s="200" t="str">
        <f t="shared" si="9"/>
        <v>B</v>
      </c>
      <c r="B236" s="214" t="s">
        <v>302</v>
      </c>
      <c r="C236" s="215" t="s">
        <v>2265</v>
      </c>
      <c r="D236" s="216" t="s">
        <v>4406</v>
      </c>
      <c r="E236" s="217" t="s">
        <v>1088</v>
      </c>
      <c r="F236" s="218">
        <v>24</v>
      </c>
      <c r="G236" s="218">
        <v>18</v>
      </c>
      <c r="H236" s="218">
        <v>20</v>
      </c>
      <c r="I236" s="218">
        <v>62</v>
      </c>
      <c r="J236" s="219" t="s">
        <v>4403</v>
      </c>
      <c r="K236" s="218" t="s">
        <v>3793</v>
      </c>
      <c r="L236" s="218" t="s">
        <v>3503</v>
      </c>
      <c r="M236" s="218" t="s">
        <v>4501</v>
      </c>
      <c r="N236" s="218" t="s">
        <v>1269</v>
      </c>
      <c r="O236" s="218" t="s">
        <v>3503</v>
      </c>
      <c r="P236" s="218" t="s">
        <v>4211</v>
      </c>
      <c r="Q236" s="218" t="s">
        <v>1269</v>
      </c>
      <c r="R236" s="218" t="s">
        <v>1269</v>
      </c>
      <c r="S236" s="218" t="s">
        <v>1269</v>
      </c>
      <c r="T236" s="218" t="s">
        <v>1269</v>
      </c>
      <c r="U236" s="218" t="s">
        <v>3503</v>
      </c>
      <c r="V236" s="218" t="s">
        <v>4132</v>
      </c>
      <c r="W236" s="218" t="s">
        <v>1269</v>
      </c>
      <c r="X236" s="218" t="s">
        <v>1321</v>
      </c>
      <c r="Y236" s="218" t="s">
        <v>3472</v>
      </c>
      <c r="Z236" s="261" t="str">
        <f>[1]総合!AG220</f>
        <v>良い点をとる事につなげていきたいです。</v>
      </c>
      <c r="AA236" s="261"/>
      <c r="AB236" s="261"/>
      <c r="AC236" s="261"/>
      <c r="AD236" s="261"/>
      <c r="AE236" s="261"/>
      <c r="AF236" s="49" t="str">
        <f t="shared" si="10"/>
        <v>B045</v>
      </c>
      <c r="AI236" s="47">
        <v>230</v>
      </c>
      <c r="AJ236" s="47" t="str">
        <f t="shared" si="11"/>
        <v>B045</v>
      </c>
    </row>
    <row r="237" spans="1:36" ht="22.5" customHeight="1" x14ac:dyDescent="0.4">
      <c r="A237" s="200" t="str">
        <f t="shared" si="9"/>
        <v>B</v>
      </c>
      <c r="B237" s="214" t="s">
        <v>305</v>
      </c>
      <c r="C237" s="215" t="s">
        <v>1466</v>
      </c>
      <c r="D237" s="216" t="s">
        <v>4406</v>
      </c>
      <c r="E237" s="217" t="s">
        <v>1088</v>
      </c>
      <c r="F237" s="218">
        <v>22</v>
      </c>
      <c r="G237" s="218">
        <v>30</v>
      </c>
      <c r="H237" s="218">
        <v>16</v>
      </c>
      <c r="I237" s="218">
        <v>68</v>
      </c>
      <c r="J237" s="219" t="s">
        <v>4502</v>
      </c>
      <c r="K237" s="218" t="s">
        <v>3789</v>
      </c>
      <c r="L237" s="218" t="s">
        <v>1269</v>
      </c>
      <c r="M237" s="218" t="s">
        <v>1269</v>
      </c>
      <c r="N237" s="218" t="s">
        <v>1269</v>
      </c>
      <c r="O237" s="218" t="s">
        <v>3483</v>
      </c>
      <c r="P237" s="218" t="s">
        <v>4126</v>
      </c>
      <c r="Q237" s="218" t="s">
        <v>1269</v>
      </c>
      <c r="R237" s="218" t="s">
        <v>1269</v>
      </c>
      <c r="S237" s="218" t="s">
        <v>1269</v>
      </c>
      <c r="T237" s="218" t="s">
        <v>1269</v>
      </c>
      <c r="U237" s="218" t="s">
        <v>3483</v>
      </c>
      <c r="V237" s="218" t="s">
        <v>4135</v>
      </c>
      <c r="W237" s="218" t="s">
        <v>1269</v>
      </c>
      <c r="X237" s="218" t="s">
        <v>1119</v>
      </c>
      <c r="Y237" s="218" t="s">
        <v>3472</v>
      </c>
      <c r="Z237" s="261" t="str">
        <f>[1]総合!AG221</f>
        <v>20人団体で入賞出来るようにがんばります。</v>
      </c>
      <c r="AA237" s="261"/>
      <c r="AB237" s="261"/>
      <c r="AC237" s="261"/>
      <c r="AD237" s="261"/>
      <c r="AE237" s="261"/>
      <c r="AF237" s="49" t="str">
        <f t="shared" si="10"/>
        <v>B046</v>
      </c>
      <c r="AI237" s="47">
        <v>231</v>
      </c>
      <c r="AJ237" s="47" t="str">
        <f t="shared" si="11"/>
        <v>B046</v>
      </c>
    </row>
    <row r="238" spans="1:36" ht="22.5" customHeight="1" x14ac:dyDescent="0.4">
      <c r="A238" s="200" t="str">
        <f t="shared" si="9"/>
        <v>C</v>
      </c>
      <c r="B238" s="214" t="s">
        <v>338</v>
      </c>
      <c r="C238" s="215" t="s">
        <v>1209</v>
      </c>
      <c r="D238" s="216" t="s">
        <v>4426</v>
      </c>
      <c r="E238" s="217" t="s">
        <v>1088</v>
      </c>
      <c r="F238" s="218">
        <v>24</v>
      </c>
      <c r="G238" s="218">
        <v>34</v>
      </c>
      <c r="H238" s="218">
        <v>22</v>
      </c>
      <c r="I238" s="218">
        <v>80</v>
      </c>
      <c r="J238" s="219" t="s">
        <v>4287</v>
      </c>
      <c r="K238" s="218" t="s">
        <v>3850</v>
      </c>
      <c r="L238" s="218" t="s">
        <v>3483</v>
      </c>
      <c r="M238" s="218" t="s">
        <v>4503</v>
      </c>
      <c r="N238" s="218" t="s">
        <v>1269</v>
      </c>
      <c r="O238" s="218" t="s">
        <v>3491</v>
      </c>
      <c r="P238" s="218" t="s">
        <v>4168</v>
      </c>
      <c r="Q238" s="218" t="s">
        <v>1269</v>
      </c>
      <c r="R238" s="218" t="s">
        <v>1269</v>
      </c>
      <c r="S238" s="218" t="s">
        <v>1269</v>
      </c>
      <c r="T238" s="218" t="s">
        <v>1269</v>
      </c>
      <c r="U238" s="218" t="s">
        <v>3491</v>
      </c>
      <c r="V238" s="218" t="s">
        <v>4207</v>
      </c>
      <c r="W238" s="218" t="s">
        <v>1269</v>
      </c>
      <c r="X238" s="218" t="s">
        <v>1321</v>
      </c>
      <c r="Y238" s="218" t="s">
        <v>3472</v>
      </c>
      <c r="Z238" s="261" t="str">
        <f>[1]総合!AG222</f>
        <v>久しぶりに帰るけど頑張ります</v>
      </c>
      <c r="AA238" s="261"/>
      <c r="AB238" s="261"/>
      <c r="AC238" s="261"/>
      <c r="AD238" s="261"/>
      <c r="AE238" s="261"/>
      <c r="AF238" s="49" t="str">
        <f t="shared" si="10"/>
        <v>C063</v>
      </c>
      <c r="AI238" s="47">
        <v>232</v>
      </c>
      <c r="AJ238" s="47" t="str">
        <f t="shared" si="11"/>
        <v>C063</v>
      </c>
    </row>
    <row r="239" spans="1:36" ht="22.5" customHeight="1" x14ac:dyDescent="0.4">
      <c r="A239" s="200" t="str">
        <f t="shared" si="9"/>
        <v>C</v>
      </c>
      <c r="B239" s="214" t="s">
        <v>341</v>
      </c>
      <c r="C239" s="215" t="s">
        <v>1465</v>
      </c>
      <c r="D239" s="216" t="s">
        <v>4426</v>
      </c>
      <c r="E239" s="217" t="s">
        <v>1088</v>
      </c>
      <c r="F239" s="218">
        <v>30</v>
      </c>
      <c r="G239" s="218">
        <v>30</v>
      </c>
      <c r="H239" s="218">
        <v>24</v>
      </c>
      <c r="I239" s="218">
        <v>84</v>
      </c>
      <c r="J239" s="219" t="s">
        <v>4254</v>
      </c>
      <c r="K239" s="218" t="s">
        <v>3848</v>
      </c>
      <c r="L239" s="218" t="s">
        <v>3503</v>
      </c>
      <c r="M239" s="218" t="s">
        <v>4504</v>
      </c>
      <c r="N239" s="218" t="s">
        <v>1269</v>
      </c>
      <c r="O239" s="218" t="s">
        <v>3503</v>
      </c>
      <c r="P239" s="218" t="s">
        <v>4211</v>
      </c>
      <c r="Q239" s="218" t="s">
        <v>1269</v>
      </c>
      <c r="R239" s="218" t="s">
        <v>1269</v>
      </c>
      <c r="S239" s="218" t="s">
        <v>1269</v>
      </c>
      <c r="T239" s="218" t="s">
        <v>1269</v>
      </c>
      <c r="U239" s="218" t="s">
        <v>1269</v>
      </c>
      <c r="V239" s="218" t="s">
        <v>1269</v>
      </c>
      <c r="W239" s="218" t="s">
        <v>1269</v>
      </c>
      <c r="X239" s="218" t="s">
        <v>1119</v>
      </c>
      <c r="Y239" s="218" t="s">
        <v>3472</v>
      </c>
      <c r="Z239" s="261" t="str">
        <f>[1]総合!AG223</f>
        <v>去年より点数UP出来るように頑張るぞ！</v>
      </c>
      <c r="AA239" s="261"/>
      <c r="AB239" s="261"/>
      <c r="AC239" s="261"/>
      <c r="AD239" s="261"/>
      <c r="AE239" s="261"/>
      <c r="AF239" s="49" t="str">
        <f t="shared" si="10"/>
        <v>C064</v>
      </c>
      <c r="AI239" s="47">
        <v>233</v>
      </c>
      <c r="AJ239" s="47" t="str">
        <f t="shared" si="11"/>
        <v>C064</v>
      </c>
    </row>
    <row r="240" spans="1:36" ht="22.5" customHeight="1" x14ac:dyDescent="0.4">
      <c r="A240" s="200" t="str">
        <f t="shared" si="9"/>
        <v>C</v>
      </c>
      <c r="B240" s="214" t="s">
        <v>342</v>
      </c>
      <c r="C240" s="215" t="s">
        <v>1455</v>
      </c>
      <c r="D240" s="216" t="s">
        <v>4426</v>
      </c>
      <c r="E240" s="217" t="s">
        <v>1088</v>
      </c>
      <c r="F240" s="218">
        <v>38</v>
      </c>
      <c r="G240" s="218">
        <v>42</v>
      </c>
      <c r="H240" s="218">
        <v>34</v>
      </c>
      <c r="I240" s="218">
        <v>114</v>
      </c>
      <c r="J240" s="219" t="s">
        <v>4436</v>
      </c>
      <c r="K240" s="218" t="s">
        <v>3829</v>
      </c>
      <c r="L240" s="218" t="s">
        <v>3480</v>
      </c>
      <c r="M240" s="218" t="s">
        <v>4505</v>
      </c>
      <c r="N240" s="218" t="s">
        <v>1269</v>
      </c>
      <c r="O240" s="218" t="s">
        <v>3463</v>
      </c>
      <c r="P240" s="218" t="s">
        <v>4058</v>
      </c>
      <c r="Q240" s="218" t="s">
        <v>1269</v>
      </c>
      <c r="R240" s="218" t="s">
        <v>1269</v>
      </c>
      <c r="S240" s="218" t="s">
        <v>1269</v>
      </c>
      <c r="T240" s="218" t="s">
        <v>1269</v>
      </c>
      <c r="U240" s="218" t="s">
        <v>1269</v>
      </c>
      <c r="V240" s="218" t="s">
        <v>1269</v>
      </c>
      <c r="W240" s="218" t="s">
        <v>1269</v>
      </c>
      <c r="X240" s="218" t="s">
        <v>1119</v>
      </c>
      <c r="Y240" s="218" t="s">
        <v>3472</v>
      </c>
      <c r="Z240" s="261" t="str">
        <f>[1]総合!AG224</f>
        <v>20人団体で入賞できるようにしたいです。</v>
      </c>
      <c r="AA240" s="261"/>
      <c r="AB240" s="261"/>
      <c r="AC240" s="261"/>
      <c r="AD240" s="261"/>
      <c r="AE240" s="261"/>
      <c r="AF240" s="49" t="str">
        <f t="shared" si="10"/>
        <v>C065</v>
      </c>
      <c r="AI240" s="47">
        <v>234</v>
      </c>
      <c r="AJ240" s="47" t="str">
        <f t="shared" si="11"/>
        <v>C065</v>
      </c>
    </row>
    <row r="241" spans="1:36" ht="22.5" customHeight="1" x14ac:dyDescent="0.4">
      <c r="A241" s="200" t="str">
        <f t="shared" si="9"/>
        <v>C</v>
      </c>
      <c r="B241" s="214" t="s">
        <v>343</v>
      </c>
      <c r="C241" s="215" t="s">
        <v>2271</v>
      </c>
      <c r="D241" s="216" t="s">
        <v>4426</v>
      </c>
      <c r="E241" s="217" t="s">
        <v>1088</v>
      </c>
      <c r="F241" s="218">
        <v>16</v>
      </c>
      <c r="G241" s="218">
        <v>12</v>
      </c>
      <c r="H241" s="218">
        <v>12</v>
      </c>
      <c r="I241" s="218">
        <v>40</v>
      </c>
      <c r="J241" s="219" t="s">
        <v>4506</v>
      </c>
      <c r="K241" s="218" t="s">
        <v>3864</v>
      </c>
      <c r="L241" s="218" t="s">
        <v>1269</v>
      </c>
      <c r="M241" s="218" t="s">
        <v>1269</v>
      </c>
      <c r="N241" s="218" t="s">
        <v>1269</v>
      </c>
      <c r="O241" s="218" t="s">
        <v>3503</v>
      </c>
      <c r="P241" s="218" t="s">
        <v>4211</v>
      </c>
      <c r="Q241" s="218" t="s">
        <v>1269</v>
      </c>
      <c r="R241" s="218" t="s">
        <v>1269</v>
      </c>
      <c r="S241" s="218" t="s">
        <v>1269</v>
      </c>
      <c r="T241" s="218" t="s">
        <v>1269</v>
      </c>
      <c r="U241" s="218" t="s">
        <v>1269</v>
      </c>
      <c r="V241" s="218" t="s">
        <v>1269</v>
      </c>
      <c r="W241" s="218" t="s">
        <v>1269</v>
      </c>
      <c r="X241" s="218" t="s">
        <v>1321</v>
      </c>
      <c r="Y241" s="218" t="s">
        <v>1269</v>
      </c>
      <c r="Z241" s="261" t="str">
        <f>[1]総合!AG225</f>
        <v>全力を尽くして結果を残せるよう頑張ります</v>
      </c>
      <c r="AA241" s="261"/>
      <c r="AB241" s="261"/>
      <c r="AC241" s="261"/>
      <c r="AD241" s="261"/>
      <c r="AE241" s="261"/>
      <c r="AF241" s="49" t="str">
        <f t="shared" si="10"/>
        <v>C066</v>
      </c>
      <c r="AI241" s="47">
        <v>235</v>
      </c>
      <c r="AJ241" s="47" t="str">
        <f t="shared" si="11"/>
        <v>C066</v>
      </c>
    </row>
    <row r="242" spans="1:36" ht="22.5" customHeight="1" x14ac:dyDescent="0.4">
      <c r="A242" s="200" t="str">
        <f t="shared" si="9"/>
        <v>C</v>
      </c>
      <c r="B242" s="214" t="s">
        <v>344</v>
      </c>
      <c r="C242" s="215" t="s">
        <v>1536</v>
      </c>
      <c r="D242" s="216" t="s">
        <v>4425</v>
      </c>
      <c r="E242" s="217" t="s">
        <v>1088</v>
      </c>
      <c r="F242" s="218">
        <v>22</v>
      </c>
      <c r="G242" s="218">
        <v>30</v>
      </c>
      <c r="H242" s="218">
        <v>22</v>
      </c>
      <c r="I242" s="218">
        <v>74</v>
      </c>
      <c r="J242" s="219" t="s">
        <v>4257</v>
      </c>
      <c r="K242" s="218" t="s">
        <v>3854</v>
      </c>
      <c r="L242" s="218" t="s">
        <v>3503</v>
      </c>
      <c r="M242" s="218" t="s">
        <v>4507</v>
      </c>
      <c r="N242" s="218" t="s">
        <v>1269</v>
      </c>
      <c r="O242" s="218" t="s">
        <v>1269</v>
      </c>
      <c r="P242" s="218" t="s">
        <v>1269</v>
      </c>
      <c r="Q242" s="218" t="s">
        <v>1269</v>
      </c>
      <c r="R242" s="218" t="s">
        <v>3483</v>
      </c>
      <c r="S242" s="218" t="s">
        <v>4131</v>
      </c>
      <c r="T242" s="218" t="s">
        <v>1269</v>
      </c>
      <c r="U242" s="218" t="s">
        <v>1269</v>
      </c>
      <c r="V242" s="218" t="s">
        <v>1269</v>
      </c>
      <c r="W242" s="218" t="s">
        <v>1269</v>
      </c>
      <c r="X242" s="218" t="s">
        <v>1321</v>
      </c>
      <c r="Y242" s="218" t="s">
        <v>3472</v>
      </c>
      <c r="Z242" s="261" t="str">
        <f>[1]総合!AG226</f>
        <v>勉強そろばんどっちも両立頑張るぞ！</v>
      </c>
      <c r="AA242" s="261"/>
      <c r="AB242" s="261"/>
      <c r="AC242" s="261"/>
      <c r="AD242" s="261"/>
      <c r="AE242" s="261"/>
      <c r="AF242" s="49" t="str">
        <f t="shared" si="10"/>
        <v>C067</v>
      </c>
      <c r="AI242" s="47">
        <v>236</v>
      </c>
      <c r="AJ242" s="47" t="str">
        <f t="shared" si="11"/>
        <v>C067</v>
      </c>
    </row>
    <row r="243" spans="1:36" ht="22.5" customHeight="1" x14ac:dyDescent="0.4">
      <c r="A243" s="200" t="str">
        <f t="shared" si="9"/>
        <v>C</v>
      </c>
      <c r="B243" s="214" t="s">
        <v>345</v>
      </c>
      <c r="C243" s="215" t="s">
        <v>1537</v>
      </c>
      <c r="D243" s="216" t="s">
        <v>4425</v>
      </c>
      <c r="E243" s="217" t="s">
        <v>1088</v>
      </c>
      <c r="F243" s="218">
        <v>24</v>
      </c>
      <c r="G243" s="218">
        <v>34</v>
      </c>
      <c r="H243" s="218">
        <v>24</v>
      </c>
      <c r="I243" s="218">
        <v>82</v>
      </c>
      <c r="J243" s="219" t="s">
        <v>4241</v>
      </c>
      <c r="K243" s="218" t="s">
        <v>3849</v>
      </c>
      <c r="L243" s="218" t="s">
        <v>3483</v>
      </c>
      <c r="M243" s="218" t="s">
        <v>4508</v>
      </c>
      <c r="N243" s="218" t="s">
        <v>1269</v>
      </c>
      <c r="O243" s="218" t="s">
        <v>3503</v>
      </c>
      <c r="P243" s="218" t="s">
        <v>4211</v>
      </c>
      <c r="Q243" s="218" t="s">
        <v>1269</v>
      </c>
      <c r="R243" s="218" t="s">
        <v>3491</v>
      </c>
      <c r="S243" s="218" t="s">
        <v>4117</v>
      </c>
      <c r="T243" s="218" t="s">
        <v>1269</v>
      </c>
      <c r="U243" s="218" t="s">
        <v>1269</v>
      </c>
      <c r="V243" s="218" t="s">
        <v>1269</v>
      </c>
      <c r="W243" s="218" t="s">
        <v>1269</v>
      </c>
      <c r="X243" s="218" t="s">
        <v>1119</v>
      </c>
      <c r="Y243" s="218" t="s">
        <v>3472</v>
      </c>
      <c r="Z243" s="261" t="str">
        <f>[1]総合!AG227</f>
        <v>１年間の努力を発揮したいです！！</v>
      </c>
      <c r="AA243" s="261"/>
      <c r="AB243" s="261"/>
      <c r="AC243" s="261"/>
      <c r="AD243" s="261"/>
      <c r="AE243" s="261"/>
      <c r="AF243" s="49" t="str">
        <f t="shared" si="10"/>
        <v>C068</v>
      </c>
      <c r="AI243" s="47">
        <v>237</v>
      </c>
      <c r="AJ243" s="47" t="str">
        <f t="shared" si="11"/>
        <v>C068</v>
      </c>
    </row>
    <row r="244" spans="1:36" ht="22.5" customHeight="1" x14ac:dyDescent="0.4">
      <c r="A244" s="200" t="str">
        <f t="shared" si="9"/>
        <v>D</v>
      </c>
      <c r="B244" s="214" t="s">
        <v>486</v>
      </c>
      <c r="C244" s="215" t="s">
        <v>283</v>
      </c>
      <c r="D244" s="216" t="s">
        <v>4445</v>
      </c>
      <c r="E244" s="217" t="s">
        <v>1088</v>
      </c>
      <c r="F244" s="218">
        <v>16</v>
      </c>
      <c r="G244" s="218">
        <v>24</v>
      </c>
      <c r="H244" s="218">
        <v>30</v>
      </c>
      <c r="I244" s="218">
        <v>70</v>
      </c>
      <c r="J244" s="219" t="s">
        <v>4120</v>
      </c>
      <c r="K244" s="218" t="s">
        <v>3913</v>
      </c>
      <c r="L244" s="218" t="s">
        <v>3483</v>
      </c>
      <c r="M244" s="218" t="s">
        <v>4509</v>
      </c>
      <c r="N244" s="218" t="s">
        <v>1269</v>
      </c>
      <c r="O244" s="218" t="s">
        <v>3496</v>
      </c>
      <c r="P244" s="218" t="s">
        <v>4147</v>
      </c>
      <c r="Q244" s="218" t="s">
        <v>1269</v>
      </c>
      <c r="R244" s="218" t="s">
        <v>1269</v>
      </c>
      <c r="S244" s="218" t="s">
        <v>1269</v>
      </c>
      <c r="T244" s="218" t="s">
        <v>1269</v>
      </c>
      <c r="U244" s="218" t="s">
        <v>3483</v>
      </c>
      <c r="V244" s="218" t="s">
        <v>4135</v>
      </c>
      <c r="W244" s="218" t="s">
        <v>1269</v>
      </c>
      <c r="X244" s="218" t="s">
        <v>1119</v>
      </c>
      <c r="Y244" s="218" t="s">
        <v>3472</v>
      </c>
      <c r="Z244" s="261" t="str">
        <f>[1]総合!AG228</f>
        <v>最高点を取れるように最後まで頑張る。</v>
      </c>
      <c r="AA244" s="261"/>
      <c r="AB244" s="261"/>
      <c r="AC244" s="261"/>
      <c r="AD244" s="261"/>
      <c r="AE244" s="261"/>
      <c r="AF244" s="49" t="str">
        <f t="shared" si="10"/>
        <v>D061</v>
      </c>
      <c r="AI244" s="47">
        <v>238</v>
      </c>
      <c r="AJ244" s="47" t="str">
        <f t="shared" si="11"/>
        <v>D061</v>
      </c>
    </row>
    <row r="245" spans="1:36" ht="22.5" customHeight="1" x14ac:dyDescent="0.4">
      <c r="A245" s="200" t="str">
        <f t="shared" si="9"/>
        <v>D</v>
      </c>
      <c r="B245" s="214" t="s">
        <v>493</v>
      </c>
      <c r="C245" s="215" t="s">
        <v>2275</v>
      </c>
      <c r="D245" s="216" t="s">
        <v>4445</v>
      </c>
      <c r="E245" s="217" t="s">
        <v>1088</v>
      </c>
      <c r="F245" s="218">
        <v>30</v>
      </c>
      <c r="G245" s="218">
        <v>24</v>
      </c>
      <c r="H245" s="218">
        <v>32</v>
      </c>
      <c r="I245" s="218">
        <v>86</v>
      </c>
      <c r="J245" s="219" t="s">
        <v>4510</v>
      </c>
      <c r="K245" s="218" t="s">
        <v>3907</v>
      </c>
      <c r="L245" s="218" t="s">
        <v>3483</v>
      </c>
      <c r="M245" s="218" t="s">
        <v>4511</v>
      </c>
      <c r="N245" s="218" t="s">
        <v>1269</v>
      </c>
      <c r="O245" s="218" t="s">
        <v>3480</v>
      </c>
      <c r="P245" s="218" t="s">
        <v>4122</v>
      </c>
      <c r="Q245" s="218" t="s">
        <v>1269</v>
      </c>
      <c r="R245" s="218" t="s">
        <v>3483</v>
      </c>
      <c r="S245" s="218" t="s">
        <v>4131</v>
      </c>
      <c r="T245" s="218" t="s">
        <v>1269</v>
      </c>
      <c r="U245" s="218" t="s">
        <v>3491</v>
      </c>
      <c r="V245" s="218" t="s">
        <v>4207</v>
      </c>
      <c r="W245" s="218" t="s">
        <v>1269</v>
      </c>
      <c r="X245" s="218" t="s">
        <v>1119</v>
      </c>
      <c r="Y245" s="218" t="s">
        <v>3472</v>
      </c>
      <c r="Z245" s="261" t="str">
        <f>[1]総合!AG229</f>
        <v>少しでも前進！</v>
      </c>
      <c r="AA245" s="261"/>
      <c r="AB245" s="261"/>
      <c r="AC245" s="261"/>
      <c r="AD245" s="261"/>
      <c r="AE245" s="261"/>
      <c r="AF245" s="49" t="str">
        <f t="shared" si="10"/>
        <v>D062</v>
      </c>
      <c r="AI245" s="47">
        <v>239</v>
      </c>
      <c r="AJ245" s="47" t="str">
        <f t="shared" si="11"/>
        <v>D062</v>
      </c>
    </row>
    <row r="246" spans="1:36" ht="22.5" customHeight="1" x14ac:dyDescent="0.4">
      <c r="A246" s="200" t="str">
        <f t="shared" si="9"/>
        <v>D</v>
      </c>
      <c r="B246" s="214" t="s">
        <v>494</v>
      </c>
      <c r="C246" s="215" t="s">
        <v>1502</v>
      </c>
      <c r="D246" s="216" t="s">
        <v>4450</v>
      </c>
      <c r="E246" s="217" t="s">
        <v>1088</v>
      </c>
      <c r="F246" s="218">
        <v>24</v>
      </c>
      <c r="G246" s="218">
        <v>52</v>
      </c>
      <c r="H246" s="218">
        <v>36</v>
      </c>
      <c r="I246" s="218">
        <v>112</v>
      </c>
      <c r="J246" s="219" t="s">
        <v>4199</v>
      </c>
      <c r="K246" s="218" t="s">
        <v>3796</v>
      </c>
      <c r="L246" s="218" t="s">
        <v>3439</v>
      </c>
      <c r="M246" s="218" t="s">
        <v>3843</v>
      </c>
      <c r="N246" s="218" t="s">
        <v>1269</v>
      </c>
      <c r="O246" s="218" t="s">
        <v>3483</v>
      </c>
      <c r="P246" s="218" t="s">
        <v>4126</v>
      </c>
      <c r="Q246" s="218" t="s">
        <v>1269</v>
      </c>
      <c r="R246" s="218" t="s">
        <v>3483</v>
      </c>
      <c r="S246" s="218" t="s">
        <v>4131</v>
      </c>
      <c r="T246" s="218" t="s">
        <v>1269</v>
      </c>
      <c r="U246" s="218" t="s">
        <v>3503</v>
      </c>
      <c r="V246" s="218" t="s">
        <v>4132</v>
      </c>
      <c r="W246" s="218" t="s">
        <v>1269</v>
      </c>
      <c r="X246" s="218" t="s">
        <v>1119</v>
      </c>
      <c r="Y246" s="218" t="s">
        <v>3472</v>
      </c>
      <c r="Z246" s="261" t="str">
        <f>[1]総合!AG230</f>
        <v>総合競技以外でも正解したいと思います。</v>
      </c>
      <c r="AA246" s="261"/>
      <c r="AB246" s="261"/>
      <c r="AC246" s="261"/>
      <c r="AD246" s="261"/>
      <c r="AE246" s="261"/>
      <c r="AF246" s="49" t="str">
        <f t="shared" si="10"/>
        <v>D063</v>
      </c>
      <c r="AI246" s="47">
        <v>240</v>
      </c>
      <c r="AJ246" s="47" t="str">
        <f t="shared" si="11"/>
        <v>D063</v>
      </c>
    </row>
    <row r="247" spans="1:36" ht="22.5" customHeight="1" x14ac:dyDescent="0.4">
      <c r="A247" s="200" t="str">
        <f t="shared" si="9"/>
        <v>A</v>
      </c>
      <c r="B247" s="214" t="s">
        <v>171</v>
      </c>
      <c r="C247" s="215" t="s">
        <v>2278</v>
      </c>
      <c r="D247" s="216" t="s">
        <v>4401</v>
      </c>
      <c r="E247" s="217" t="s">
        <v>118</v>
      </c>
      <c r="F247" s="218">
        <v>22</v>
      </c>
      <c r="G247" s="218">
        <v>26</v>
      </c>
      <c r="H247" s="218">
        <v>30</v>
      </c>
      <c r="I247" s="218">
        <v>78</v>
      </c>
      <c r="J247" s="219" t="s">
        <v>4353</v>
      </c>
      <c r="K247" s="218" t="s">
        <v>3805</v>
      </c>
      <c r="L247" s="218" t="s">
        <v>3483</v>
      </c>
      <c r="M247" s="218" t="s">
        <v>4512</v>
      </c>
      <c r="N247" s="218" t="s">
        <v>1269</v>
      </c>
      <c r="O247" s="218" t="s">
        <v>3483</v>
      </c>
      <c r="P247" s="218" t="s">
        <v>4126</v>
      </c>
      <c r="Q247" s="218" t="s">
        <v>3513</v>
      </c>
      <c r="R247" s="218" t="s">
        <v>1269</v>
      </c>
      <c r="S247" s="218" t="s">
        <v>1269</v>
      </c>
      <c r="T247" s="218" t="s">
        <v>1269</v>
      </c>
      <c r="U247" s="218" t="s">
        <v>1269</v>
      </c>
      <c r="V247" s="218" t="s">
        <v>1269</v>
      </c>
      <c r="W247" s="218" t="s">
        <v>1269</v>
      </c>
      <c r="X247" s="218" t="s">
        <v>1119</v>
      </c>
      <c r="Y247" s="218" t="s">
        <v>1269</v>
      </c>
      <c r="Z247" s="261" t="str">
        <f>[1]総合!AG231</f>
        <v>初めてのクリスマスカップたのしみです！</v>
      </c>
      <c r="AA247" s="261"/>
      <c r="AB247" s="261"/>
      <c r="AC247" s="261"/>
      <c r="AD247" s="261"/>
      <c r="AE247" s="261"/>
      <c r="AF247" s="49" t="str">
        <f t="shared" si="10"/>
        <v>A014</v>
      </c>
      <c r="AI247" s="47">
        <v>241</v>
      </c>
      <c r="AJ247" s="47" t="str">
        <f t="shared" si="11"/>
        <v>A014</v>
      </c>
    </row>
    <row r="248" spans="1:36" ht="22.5" customHeight="1" x14ac:dyDescent="0.4">
      <c r="A248" s="200" t="str">
        <f t="shared" si="9"/>
        <v>A</v>
      </c>
      <c r="B248" s="214" t="s">
        <v>172</v>
      </c>
      <c r="C248" s="215" t="s">
        <v>2280</v>
      </c>
      <c r="D248" s="216" t="s">
        <v>4394</v>
      </c>
      <c r="E248" s="217" t="s">
        <v>118</v>
      </c>
      <c r="F248" s="218">
        <v>18</v>
      </c>
      <c r="G248" s="218">
        <v>28</v>
      </c>
      <c r="H248" s="218">
        <v>28</v>
      </c>
      <c r="I248" s="218">
        <v>74</v>
      </c>
      <c r="J248" s="219" t="s">
        <v>4257</v>
      </c>
      <c r="K248" s="218" t="s">
        <v>3866</v>
      </c>
      <c r="L248" s="218" t="s">
        <v>1269</v>
      </c>
      <c r="M248" s="218" t="s">
        <v>1269</v>
      </c>
      <c r="N248" s="218" t="s">
        <v>1269</v>
      </c>
      <c r="O248" s="218" t="s">
        <v>1269</v>
      </c>
      <c r="P248" s="218" t="s">
        <v>1269</v>
      </c>
      <c r="Q248" s="218" t="s">
        <v>1269</v>
      </c>
      <c r="R248" s="218" t="s">
        <v>1269</v>
      </c>
      <c r="S248" s="218" t="s">
        <v>1269</v>
      </c>
      <c r="T248" s="218" t="s">
        <v>1269</v>
      </c>
      <c r="U248" s="218" t="s">
        <v>1269</v>
      </c>
      <c r="V248" s="218" t="s">
        <v>1269</v>
      </c>
      <c r="W248" s="218" t="s">
        <v>1269</v>
      </c>
      <c r="X248" s="218" t="s">
        <v>1119</v>
      </c>
      <c r="Y248" s="218" t="s">
        <v>1269</v>
      </c>
      <c r="Z248" s="261" t="str">
        <f>[1]総合!AG232</f>
        <v>初めてのクリスマスカップ頑張るぞ！</v>
      </c>
      <c r="AA248" s="261"/>
      <c r="AB248" s="261"/>
      <c r="AC248" s="261"/>
      <c r="AD248" s="261"/>
      <c r="AE248" s="261"/>
      <c r="AF248" s="49" t="str">
        <f t="shared" si="10"/>
        <v>A015</v>
      </c>
      <c r="AI248" s="47">
        <v>242</v>
      </c>
      <c r="AJ248" s="47" t="str">
        <f t="shared" si="11"/>
        <v>A015</v>
      </c>
    </row>
    <row r="249" spans="1:36" ht="22.5" customHeight="1" x14ac:dyDescent="0.4">
      <c r="A249" s="200" t="str">
        <f t="shared" si="9"/>
        <v>A</v>
      </c>
      <c r="B249" s="214" t="s">
        <v>173</v>
      </c>
      <c r="C249" s="215" t="s">
        <v>2282</v>
      </c>
      <c r="D249" s="216" t="s">
        <v>4394</v>
      </c>
      <c r="E249" s="217" t="s">
        <v>118</v>
      </c>
      <c r="F249" s="218">
        <v>26</v>
      </c>
      <c r="G249" s="218">
        <v>16</v>
      </c>
      <c r="H249" s="218">
        <v>28</v>
      </c>
      <c r="I249" s="218">
        <v>70</v>
      </c>
      <c r="J249" s="219" t="s">
        <v>4120</v>
      </c>
      <c r="K249" s="218" t="s">
        <v>3922</v>
      </c>
      <c r="L249" s="218" t="s">
        <v>3483</v>
      </c>
      <c r="M249" s="218" t="s">
        <v>4513</v>
      </c>
      <c r="N249" s="218" t="s">
        <v>1269</v>
      </c>
      <c r="O249" s="218" t="s">
        <v>3503</v>
      </c>
      <c r="P249" s="218" t="s">
        <v>4211</v>
      </c>
      <c r="Q249" s="218" t="s">
        <v>1269</v>
      </c>
      <c r="R249" s="218" t="s">
        <v>1269</v>
      </c>
      <c r="S249" s="218" t="s">
        <v>1269</v>
      </c>
      <c r="T249" s="218" t="s">
        <v>1269</v>
      </c>
      <c r="U249" s="218" t="s">
        <v>1269</v>
      </c>
      <c r="V249" s="218" t="s">
        <v>1269</v>
      </c>
      <c r="W249" s="218" t="s">
        <v>1269</v>
      </c>
      <c r="X249" s="218" t="s">
        <v>1119</v>
      </c>
      <c r="Y249" s="218" t="s">
        <v>1269</v>
      </c>
      <c r="Z249" s="261" t="str">
        <f>[1]総合!AG233</f>
        <v>初クリスマスカップ、沢山練習して全力で頑張ります。</v>
      </c>
      <c r="AA249" s="261"/>
      <c r="AB249" s="261"/>
      <c r="AC249" s="261"/>
      <c r="AD249" s="261"/>
      <c r="AE249" s="261"/>
      <c r="AF249" s="49" t="str">
        <f t="shared" si="10"/>
        <v>A016</v>
      </c>
      <c r="AI249" s="47">
        <v>243</v>
      </c>
      <c r="AJ249" s="47" t="str">
        <f t="shared" si="11"/>
        <v>A016</v>
      </c>
    </row>
    <row r="250" spans="1:36" ht="22.5" customHeight="1" x14ac:dyDescent="0.4">
      <c r="A250" s="200" t="str">
        <f t="shared" si="9"/>
        <v>B</v>
      </c>
      <c r="B250" s="214" t="s">
        <v>180</v>
      </c>
      <c r="C250" s="215" t="s">
        <v>1186</v>
      </c>
      <c r="D250" s="216" t="s">
        <v>4413</v>
      </c>
      <c r="E250" s="217" t="s">
        <v>118</v>
      </c>
      <c r="F250" s="218">
        <v>46</v>
      </c>
      <c r="G250" s="218">
        <v>54</v>
      </c>
      <c r="H250" s="218">
        <v>48</v>
      </c>
      <c r="I250" s="218">
        <v>148</v>
      </c>
      <c r="J250" s="219" t="s">
        <v>4237</v>
      </c>
      <c r="K250" s="218" t="s">
        <v>3513</v>
      </c>
      <c r="L250" s="218" t="s">
        <v>4340</v>
      </c>
      <c r="M250" s="218" t="s">
        <v>4514</v>
      </c>
      <c r="N250" s="218" t="s">
        <v>1269</v>
      </c>
      <c r="O250" s="218" t="s">
        <v>3480</v>
      </c>
      <c r="P250" s="218" t="s">
        <v>4122</v>
      </c>
      <c r="Q250" s="218" t="s">
        <v>1269</v>
      </c>
      <c r="R250" s="218" t="s">
        <v>3483</v>
      </c>
      <c r="S250" s="218" t="s">
        <v>4131</v>
      </c>
      <c r="T250" s="218" t="s">
        <v>1269</v>
      </c>
      <c r="U250" s="218" t="s">
        <v>3491</v>
      </c>
      <c r="V250" s="218" t="s">
        <v>4207</v>
      </c>
      <c r="W250" s="218" t="s">
        <v>1269</v>
      </c>
      <c r="X250" s="218" t="s">
        <v>3470</v>
      </c>
      <c r="Y250" s="218" t="s">
        <v>1269</v>
      </c>
      <c r="Z250" s="261" t="str">
        <f>[1]総合!AG234</f>
        <v>どら焼きもらえますか？</v>
      </c>
      <c r="AA250" s="261"/>
      <c r="AB250" s="261"/>
      <c r="AC250" s="261"/>
      <c r="AD250" s="261"/>
      <c r="AE250" s="261"/>
      <c r="AF250" s="49" t="str">
        <f t="shared" si="10"/>
        <v>B021</v>
      </c>
      <c r="AI250" s="47">
        <v>244</v>
      </c>
      <c r="AJ250" s="47" t="str">
        <f t="shared" si="11"/>
        <v>B021</v>
      </c>
    </row>
    <row r="251" spans="1:36" ht="22.5" customHeight="1" x14ac:dyDescent="0.4">
      <c r="A251" s="200" t="str">
        <f t="shared" si="9"/>
        <v>B</v>
      </c>
      <c r="B251" s="214" t="s">
        <v>181</v>
      </c>
      <c r="C251" s="215" t="s">
        <v>134</v>
      </c>
      <c r="D251" s="216" t="s">
        <v>4406</v>
      </c>
      <c r="E251" s="217" t="s">
        <v>118</v>
      </c>
      <c r="F251" s="218">
        <v>44</v>
      </c>
      <c r="G251" s="218">
        <v>64</v>
      </c>
      <c r="H251" s="218">
        <v>42</v>
      </c>
      <c r="I251" s="218">
        <v>150</v>
      </c>
      <c r="J251" s="219" t="s">
        <v>4194</v>
      </c>
      <c r="K251" s="218" t="s">
        <v>3510</v>
      </c>
      <c r="L251" s="218" t="s">
        <v>3486</v>
      </c>
      <c r="M251" s="218" t="s">
        <v>4073</v>
      </c>
      <c r="N251" s="218" t="s">
        <v>3562</v>
      </c>
      <c r="O251" s="218" t="s">
        <v>3463</v>
      </c>
      <c r="P251" s="218" t="s">
        <v>4058</v>
      </c>
      <c r="Q251" s="218" t="s">
        <v>3556</v>
      </c>
      <c r="R251" s="218" t="s">
        <v>3480</v>
      </c>
      <c r="S251" s="218" t="s">
        <v>4024</v>
      </c>
      <c r="T251" s="218" t="s">
        <v>1269</v>
      </c>
      <c r="U251" s="218" t="s">
        <v>3480</v>
      </c>
      <c r="V251" s="218" t="s">
        <v>4223</v>
      </c>
      <c r="W251" s="218" t="s">
        <v>1269</v>
      </c>
      <c r="X251" s="218" t="s">
        <v>3470</v>
      </c>
      <c r="Y251" s="218" t="s">
        <v>1269</v>
      </c>
      <c r="Z251" s="261" t="str">
        <f>[1]総合!AG235</f>
        <v>練習通りの力が出せるように頑張るぞ！</v>
      </c>
      <c r="AA251" s="261"/>
      <c r="AB251" s="261"/>
      <c r="AC251" s="261"/>
      <c r="AD251" s="261"/>
      <c r="AE251" s="261"/>
      <c r="AF251" s="49" t="str">
        <f t="shared" si="10"/>
        <v>B022</v>
      </c>
      <c r="AI251" s="47">
        <v>245</v>
      </c>
      <c r="AJ251" s="47" t="str">
        <f t="shared" si="11"/>
        <v>B022</v>
      </c>
    </row>
    <row r="252" spans="1:36" ht="22.5" customHeight="1" x14ac:dyDescent="0.4">
      <c r="A252" s="200" t="str">
        <f t="shared" si="9"/>
        <v>B</v>
      </c>
      <c r="B252" s="214" t="s">
        <v>182</v>
      </c>
      <c r="C252" s="215" t="s">
        <v>1166</v>
      </c>
      <c r="D252" s="216" t="s">
        <v>4406</v>
      </c>
      <c r="E252" s="217" t="s">
        <v>118</v>
      </c>
      <c r="F252" s="218">
        <v>40</v>
      </c>
      <c r="G252" s="218">
        <v>60</v>
      </c>
      <c r="H252" s="218">
        <v>48</v>
      </c>
      <c r="I252" s="218">
        <v>148</v>
      </c>
      <c r="J252" s="219" t="s">
        <v>4237</v>
      </c>
      <c r="K252" s="218" t="s">
        <v>3513</v>
      </c>
      <c r="L252" s="218" t="s">
        <v>3474</v>
      </c>
      <c r="M252" s="218" t="s">
        <v>4515</v>
      </c>
      <c r="N252" s="218" t="s">
        <v>1269</v>
      </c>
      <c r="O252" s="218" t="s">
        <v>3480</v>
      </c>
      <c r="P252" s="218" t="s">
        <v>4122</v>
      </c>
      <c r="Q252" s="218" t="s">
        <v>1269</v>
      </c>
      <c r="R252" s="218" t="s">
        <v>3469</v>
      </c>
      <c r="S252" s="218" t="s">
        <v>4148</v>
      </c>
      <c r="T252" s="218" t="s">
        <v>1269</v>
      </c>
      <c r="U252" s="218" t="s">
        <v>3503</v>
      </c>
      <c r="V252" s="218" t="s">
        <v>4132</v>
      </c>
      <c r="W252" s="218" t="s">
        <v>1269</v>
      </c>
      <c r="X252" s="218" t="s">
        <v>3470</v>
      </c>
      <c r="Y252" s="218" t="s">
        <v>1269</v>
      </c>
      <c r="Z252" s="261" t="str">
        <f>[1]総合!AG236</f>
        <v>去年より良い成績がとれますように!頑張るぞ！</v>
      </c>
      <c r="AA252" s="261"/>
      <c r="AB252" s="261"/>
      <c r="AC252" s="261"/>
      <c r="AD252" s="261"/>
      <c r="AE252" s="261"/>
      <c r="AF252" s="49" t="str">
        <f t="shared" si="10"/>
        <v>B023</v>
      </c>
      <c r="AI252" s="47">
        <v>246</v>
      </c>
      <c r="AJ252" s="47" t="str">
        <f t="shared" si="11"/>
        <v>B023</v>
      </c>
    </row>
    <row r="253" spans="1:36" ht="22.5" customHeight="1" x14ac:dyDescent="0.4">
      <c r="A253" s="200" t="str">
        <f t="shared" si="9"/>
        <v>B</v>
      </c>
      <c r="B253" s="214" t="s">
        <v>183</v>
      </c>
      <c r="C253" s="215" t="s">
        <v>1183</v>
      </c>
      <c r="D253" s="216" t="s">
        <v>4413</v>
      </c>
      <c r="E253" s="217" t="s">
        <v>1087</v>
      </c>
      <c r="F253" s="218">
        <v>56</v>
      </c>
      <c r="G253" s="218">
        <v>92</v>
      </c>
      <c r="H253" s="218">
        <v>58</v>
      </c>
      <c r="I253" s="218">
        <v>206</v>
      </c>
      <c r="J253" s="219" t="s">
        <v>4516</v>
      </c>
      <c r="K253" s="218" t="s">
        <v>3489</v>
      </c>
      <c r="L253" s="218" t="s">
        <v>3450</v>
      </c>
      <c r="M253" s="218" t="s">
        <v>3854</v>
      </c>
      <c r="N253" s="218" t="s">
        <v>3492</v>
      </c>
      <c r="O253" s="218" t="s">
        <v>3480</v>
      </c>
      <c r="P253" s="218" t="s">
        <v>4122</v>
      </c>
      <c r="Q253" s="218" t="s">
        <v>1269</v>
      </c>
      <c r="R253" s="218" t="s">
        <v>3480</v>
      </c>
      <c r="S253" s="218" t="s">
        <v>4024</v>
      </c>
      <c r="T253" s="218" t="s">
        <v>1269</v>
      </c>
      <c r="U253" s="218" t="s">
        <v>3496</v>
      </c>
      <c r="V253" s="218" t="s">
        <v>4118</v>
      </c>
      <c r="W253" s="218" t="s">
        <v>1269</v>
      </c>
      <c r="X253" s="218" t="s">
        <v>3481</v>
      </c>
      <c r="Y253" s="218" t="s">
        <v>1269</v>
      </c>
      <c r="Z253" s="261" t="str">
        <f>[1]総合!AG237</f>
        <v>頑張ります！！！</v>
      </c>
      <c r="AA253" s="261"/>
      <c r="AB253" s="261"/>
      <c r="AC253" s="261"/>
      <c r="AD253" s="261"/>
      <c r="AE253" s="261"/>
      <c r="AF253" s="49" t="str">
        <f t="shared" si="10"/>
        <v>B024</v>
      </c>
      <c r="AI253" s="47">
        <v>247</v>
      </c>
      <c r="AJ253" s="47" t="str">
        <f t="shared" si="11"/>
        <v>B024</v>
      </c>
    </row>
    <row r="254" spans="1:36" ht="22.5" customHeight="1" x14ac:dyDescent="0.4">
      <c r="A254" s="200" t="str">
        <f t="shared" si="9"/>
        <v>B</v>
      </c>
      <c r="B254" s="214" t="s">
        <v>186</v>
      </c>
      <c r="C254" s="215" t="s">
        <v>2287</v>
      </c>
      <c r="D254" s="216" t="s">
        <v>4406</v>
      </c>
      <c r="E254" s="217" t="s">
        <v>1087</v>
      </c>
      <c r="F254" s="218">
        <v>30</v>
      </c>
      <c r="G254" s="218">
        <v>40</v>
      </c>
      <c r="H254" s="218">
        <v>38</v>
      </c>
      <c r="I254" s="218">
        <v>108</v>
      </c>
      <c r="J254" s="219" t="s">
        <v>4293</v>
      </c>
      <c r="K254" s="218" t="s">
        <v>3771</v>
      </c>
      <c r="L254" s="218" t="s">
        <v>3463</v>
      </c>
      <c r="M254" s="218" t="s">
        <v>4517</v>
      </c>
      <c r="N254" s="218" t="s">
        <v>1269</v>
      </c>
      <c r="O254" s="218" t="s">
        <v>3483</v>
      </c>
      <c r="P254" s="218" t="s">
        <v>4126</v>
      </c>
      <c r="Q254" s="218" t="s">
        <v>1269</v>
      </c>
      <c r="R254" s="218" t="s">
        <v>3463</v>
      </c>
      <c r="S254" s="218" t="s">
        <v>4205</v>
      </c>
      <c r="T254" s="218" t="s">
        <v>3510</v>
      </c>
      <c r="U254" s="218" t="s">
        <v>3503</v>
      </c>
      <c r="V254" s="218" t="s">
        <v>4132</v>
      </c>
      <c r="W254" s="218" t="s">
        <v>1269</v>
      </c>
      <c r="X254" s="218" t="s">
        <v>3481</v>
      </c>
      <c r="Y254" s="218" t="s">
        <v>1269</v>
      </c>
      <c r="Z254" s="261" t="str">
        <f>[1]総合!AG238</f>
        <v>簡単な問題で絶対間違えない</v>
      </c>
      <c r="AA254" s="261"/>
      <c r="AB254" s="261"/>
      <c r="AC254" s="261"/>
      <c r="AD254" s="261"/>
      <c r="AE254" s="261"/>
      <c r="AF254" s="49" t="str">
        <f t="shared" si="10"/>
        <v>B025</v>
      </c>
      <c r="AI254" s="47">
        <v>248</v>
      </c>
      <c r="AJ254" s="47" t="str">
        <f t="shared" si="11"/>
        <v>B025</v>
      </c>
    </row>
    <row r="255" spans="1:36" ht="22.5" customHeight="1" x14ac:dyDescent="0.4">
      <c r="A255" s="200" t="str">
        <f t="shared" si="9"/>
        <v>B</v>
      </c>
      <c r="B255" s="214" t="s">
        <v>189</v>
      </c>
      <c r="C255" s="215" t="s">
        <v>2289</v>
      </c>
      <c r="D255" s="216" t="s">
        <v>4406</v>
      </c>
      <c r="E255" s="217" t="s">
        <v>1087</v>
      </c>
      <c r="F255" s="218">
        <v>30</v>
      </c>
      <c r="G255" s="218">
        <v>42</v>
      </c>
      <c r="H255" s="218">
        <v>34</v>
      </c>
      <c r="I255" s="218">
        <v>106</v>
      </c>
      <c r="J255" s="219" t="s">
        <v>4208</v>
      </c>
      <c r="K255" s="218" t="s">
        <v>3773</v>
      </c>
      <c r="L255" s="218" t="s">
        <v>3480</v>
      </c>
      <c r="M255" s="218" t="s">
        <v>4518</v>
      </c>
      <c r="N255" s="218" t="s">
        <v>1269</v>
      </c>
      <c r="O255" s="218" t="s">
        <v>3483</v>
      </c>
      <c r="P255" s="218" t="s">
        <v>4126</v>
      </c>
      <c r="Q255" s="218" t="s">
        <v>1269</v>
      </c>
      <c r="R255" s="218" t="s">
        <v>3483</v>
      </c>
      <c r="S255" s="218" t="s">
        <v>4131</v>
      </c>
      <c r="T255" s="218" t="s">
        <v>1269</v>
      </c>
      <c r="U255" s="218" t="s">
        <v>3503</v>
      </c>
      <c r="V255" s="218" t="s">
        <v>4132</v>
      </c>
      <c r="W255" s="218" t="s">
        <v>1269</v>
      </c>
      <c r="X255" s="218" t="s">
        <v>3481</v>
      </c>
      <c r="Y255" s="218" t="s">
        <v>1269</v>
      </c>
      <c r="Z255" s="261" t="str">
        <f>[1]総合!AG239</f>
        <v>上達するチャンスなので練習がんばります。</v>
      </c>
      <c r="AA255" s="261"/>
      <c r="AB255" s="261"/>
      <c r="AC255" s="261"/>
      <c r="AD255" s="261"/>
      <c r="AE255" s="261"/>
      <c r="AF255" s="49" t="str">
        <f t="shared" si="10"/>
        <v>B026</v>
      </c>
      <c r="AI255" s="47">
        <v>249</v>
      </c>
      <c r="AJ255" s="47" t="str">
        <f t="shared" si="11"/>
        <v>B026</v>
      </c>
    </row>
    <row r="256" spans="1:36" ht="22.5" customHeight="1" x14ac:dyDescent="0.4">
      <c r="A256" s="200" t="str">
        <f t="shared" si="9"/>
        <v>C</v>
      </c>
      <c r="B256" s="214" t="s">
        <v>222</v>
      </c>
      <c r="C256" s="215" t="s">
        <v>2291</v>
      </c>
      <c r="D256" s="216" t="s">
        <v>4426</v>
      </c>
      <c r="E256" s="217" t="s">
        <v>118</v>
      </c>
      <c r="F256" s="218">
        <v>32</v>
      </c>
      <c r="G256" s="218">
        <v>38</v>
      </c>
      <c r="H256" s="218">
        <v>38</v>
      </c>
      <c r="I256" s="218">
        <v>108</v>
      </c>
      <c r="J256" s="219" t="s">
        <v>4293</v>
      </c>
      <c r="K256" s="218" t="s">
        <v>3833</v>
      </c>
      <c r="L256" s="218" t="s">
        <v>3483</v>
      </c>
      <c r="M256" s="218" t="s">
        <v>4519</v>
      </c>
      <c r="N256" s="218" t="s">
        <v>1269</v>
      </c>
      <c r="O256" s="218" t="s">
        <v>3483</v>
      </c>
      <c r="P256" s="218" t="s">
        <v>4126</v>
      </c>
      <c r="Q256" s="218" t="s">
        <v>1269</v>
      </c>
      <c r="R256" s="218" t="s">
        <v>3450</v>
      </c>
      <c r="S256" s="218" t="s">
        <v>3890</v>
      </c>
      <c r="T256" s="218" t="s">
        <v>3504</v>
      </c>
      <c r="U256" s="218" t="s">
        <v>3463</v>
      </c>
      <c r="V256" s="218" t="s">
        <v>4215</v>
      </c>
      <c r="W256" s="218" t="s">
        <v>1269</v>
      </c>
      <c r="X256" s="218" t="s">
        <v>1321</v>
      </c>
      <c r="Y256" s="218" t="s">
        <v>1269</v>
      </c>
      <c r="Z256" s="261" t="str">
        <f>[1]総合!AG240</f>
        <v>初めてのクリスマスカップ、全力で頑張ります。</v>
      </c>
      <c r="AA256" s="261"/>
      <c r="AB256" s="261"/>
      <c r="AC256" s="261"/>
      <c r="AD256" s="261"/>
      <c r="AE256" s="261"/>
      <c r="AF256" s="49" t="str">
        <f t="shared" si="10"/>
        <v>C042</v>
      </c>
      <c r="AI256" s="47">
        <v>250</v>
      </c>
      <c r="AJ256" s="47" t="str">
        <f t="shared" si="11"/>
        <v>C042</v>
      </c>
    </row>
    <row r="257" spans="1:36" ht="22.5" customHeight="1" x14ac:dyDescent="0.4">
      <c r="A257" s="200" t="str">
        <f t="shared" si="9"/>
        <v>C</v>
      </c>
      <c r="B257" s="214" t="s">
        <v>225</v>
      </c>
      <c r="C257" s="215" t="s">
        <v>2293</v>
      </c>
      <c r="D257" s="216" t="s">
        <v>4426</v>
      </c>
      <c r="E257" s="217" t="s">
        <v>118</v>
      </c>
      <c r="F257" s="218">
        <v>36</v>
      </c>
      <c r="G257" s="218">
        <v>36</v>
      </c>
      <c r="H257" s="218">
        <v>38</v>
      </c>
      <c r="I257" s="218">
        <v>110</v>
      </c>
      <c r="J257" s="219" t="s">
        <v>4196</v>
      </c>
      <c r="K257" s="218" t="s">
        <v>3831</v>
      </c>
      <c r="L257" s="218" t="s">
        <v>3483</v>
      </c>
      <c r="M257" s="218" t="s">
        <v>4520</v>
      </c>
      <c r="N257" s="218" t="s">
        <v>1269</v>
      </c>
      <c r="O257" s="218" t="s">
        <v>3483</v>
      </c>
      <c r="P257" s="218" t="s">
        <v>4126</v>
      </c>
      <c r="Q257" s="218" t="s">
        <v>1269</v>
      </c>
      <c r="R257" s="218" t="s">
        <v>3500</v>
      </c>
      <c r="S257" s="218" t="s">
        <v>4123</v>
      </c>
      <c r="T257" s="218" t="s">
        <v>1269</v>
      </c>
      <c r="U257" s="218" t="s">
        <v>3483</v>
      </c>
      <c r="V257" s="218" t="s">
        <v>4135</v>
      </c>
      <c r="W257" s="218" t="s">
        <v>1269</v>
      </c>
      <c r="X257" s="218" t="s">
        <v>1321</v>
      </c>
      <c r="Y257" s="218" t="s">
        <v>1269</v>
      </c>
      <c r="Z257" s="261" t="str">
        <f>[1]総合!AG241</f>
        <v>初参加ですが、できる力を全て出し切りがんばります。</v>
      </c>
      <c r="AA257" s="261"/>
      <c r="AB257" s="261"/>
      <c r="AC257" s="261"/>
      <c r="AD257" s="261"/>
      <c r="AE257" s="261"/>
      <c r="AF257" s="49" t="str">
        <f t="shared" si="10"/>
        <v>C043</v>
      </c>
      <c r="AI257" s="47">
        <v>251</v>
      </c>
      <c r="AJ257" s="47" t="str">
        <f t="shared" si="11"/>
        <v>C043</v>
      </c>
    </row>
    <row r="258" spans="1:36" ht="22.5" customHeight="1" x14ac:dyDescent="0.4">
      <c r="A258" s="200" t="str">
        <f t="shared" si="9"/>
        <v>C</v>
      </c>
      <c r="B258" s="214" t="s">
        <v>226</v>
      </c>
      <c r="C258" s="215" t="s">
        <v>906</v>
      </c>
      <c r="D258" s="216" t="s">
        <v>4425</v>
      </c>
      <c r="E258" s="217" t="s">
        <v>118</v>
      </c>
      <c r="F258" s="218">
        <v>86</v>
      </c>
      <c r="G258" s="218">
        <v>88</v>
      </c>
      <c r="H258" s="218">
        <v>66</v>
      </c>
      <c r="I258" s="218">
        <v>240</v>
      </c>
      <c r="J258" s="219" t="s">
        <v>4190</v>
      </c>
      <c r="K258" s="218" t="s">
        <v>3546</v>
      </c>
      <c r="L258" s="218" t="s">
        <v>3450</v>
      </c>
      <c r="M258" s="218" t="s">
        <v>4521</v>
      </c>
      <c r="N258" s="218" t="s">
        <v>1269</v>
      </c>
      <c r="O258" s="218" t="s">
        <v>3463</v>
      </c>
      <c r="P258" s="218" t="s">
        <v>4058</v>
      </c>
      <c r="Q258" s="218" t="s">
        <v>1269</v>
      </c>
      <c r="R258" s="218" t="s">
        <v>3463</v>
      </c>
      <c r="S258" s="218" t="s">
        <v>4205</v>
      </c>
      <c r="T258" s="218" t="s">
        <v>1269</v>
      </c>
      <c r="U258" s="218" t="s">
        <v>3483</v>
      </c>
      <c r="V258" s="218" t="s">
        <v>4135</v>
      </c>
      <c r="W258" s="218" t="s">
        <v>1269</v>
      </c>
      <c r="X258" s="218" t="s">
        <v>1119</v>
      </c>
      <c r="Y258" s="218" t="s">
        <v>1269</v>
      </c>
      <c r="Z258" s="261" t="str">
        <f>[1]総合!AG242</f>
        <v>最高点を取れるようにベストを尽くします。</v>
      </c>
      <c r="AA258" s="261"/>
      <c r="AB258" s="261"/>
      <c r="AC258" s="261"/>
      <c r="AD258" s="261"/>
      <c r="AE258" s="261"/>
      <c r="AF258" s="49" t="str">
        <f t="shared" si="10"/>
        <v>C044</v>
      </c>
      <c r="AI258" s="47">
        <v>252</v>
      </c>
      <c r="AJ258" s="47" t="str">
        <f t="shared" si="11"/>
        <v>C044</v>
      </c>
    </row>
    <row r="259" spans="1:36" ht="22.5" customHeight="1" x14ac:dyDescent="0.4">
      <c r="A259" s="200" t="str">
        <f t="shared" si="9"/>
        <v>C</v>
      </c>
      <c r="B259" s="214" t="s">
        <v>273</v>
      </c>
      <c r="C259" s="215" t="s">
        <v>2295</v>
      </c>
      <c r="D259" s="216" t="s">
        <v>4425</v>
      </c>
      <c r="E259" s="217" t="s">
        <v>118</v>
      </c>
      <c r="F259" s="218">
        <v>32</v>
      </c>
      <c r="G259" s="218">
        <v>36</v>
      </c>
      <c r="H259" s="218">
        <v>32</v>
      </c>
      <c r="I259" s="218">
        <v>100</v>
      </c>
      <c r="J259" s="219" t="s">
        <v>4145</v>
      </c>
      <c r="K259" s="218" t="s">
        <v>3838</v>
      </c>
      <c r="L259" s="218" t="s">
        <v>3503</v>
      </c>
      <c r="M259" s="218" t="s">
        <v>4147</v>
      </c>
      <c r="N259" s="218" t="s">
        <v>1269</v>
      </c>
      <c r="O259" s="218" t="s">
        <v>3483</v>
      </c>
      <c r="P259" s="218" t="s">
        <v>4126</v>
      </c>
      <c r="Q259" s="218" t="s">
        <v>1269</v>
      </c>
      <c r="R259" s="218" t="s">
        <v>1269</v>
      </c>
      <c r="S259" s="218" t="s">
        <v>1269</v>
      </c>
      <c r="T259" s="218" t="s">
        <v>1269</v>
      </c>
      <c r="U259" s="218" t="s">
        <v>3503</v>
      </c>
      <c r="V259" s="218" t="s">
        <v>4132</v>
      </c>
      <c r="W259" s="218" t="s">
        <v>1269</v>
      </c>
      <c r="X259" s="218" t="s">
        <v>1321</v>
      </c>
      <c r="Y259" s="218" t="s">
        <v>1269</v>
      </c>
      <c r="Z259" s="261" t="str">
        <f>[1]総合!AG243</f>
        <v>初めてのクリスマスカップですが入賞目標に頑張ります</v>
      </c>
      <c r="AA259" s="261"/>
      <c r="AB259" s="261"/>
      <c r="AC259" s="261"/>
      <c r="AD259" s="261"/>
      <c r="AE259" s="261"/>
      <c r="AF259" s="49" t="str">
        <f t="shared" si="10"/>
        <v>C045</v>
      </c>
      <c r="AI259" s="47">
        <v>253</v>
      </c>
      <c r="AJ259" s="47" t="str">
        <f t="shared" si="11"/>
        <v>C045</v>
      </c>
    </row>
    <row r="260" spans="1:36" ht="22.5" customHeight="1" x14ac:dyDescent="0.4">
      <c r="A260" s="200" t="str">
        <f t="shared" si="9"/>
        <v>C</v>
      </c>
      <c r="B260" s="214" t="s">
        <v>274</v>
      </c>
      <c r="C260" s="215" t="s">
        <v>120</v>
      </c>
      <c r="D260" s="216" t="s">
        <v>4425</v>
      </c>
      <c r="E260" s="217" t="s">
        <v>118</v>
      </c>
      <c r="F260" s="218">
        <v>46</v>
      </c>
      <c r="G260" s="218">
        <v>58</v>
      </c>
      <c r="H260" s="218">
        <v>48</v>
      </c>
      <c r="I260" s="218">
        <v>152</v>
      </c>
      <c r="J260" s="219" t="s">
        <v>4336</v>
      </c>
      <c r="K260" s="218" t="s">
        <v>3813</v>
      </c>
      <c r="L260" s="218" t="s">
        <v>3480</v>
      </c>
      <c r="M260" s="218" t="s">
        <v>4228</v>
      </c>
      <c r="N260" s="218" t="s">
        <v>1269</v>
      </c>
      <c r="O260" s="218" t="s">
        <v>3480</v>
      </c>
      <c r="P260" s="218" t="s">
        <v>4122</v>
      </c>
      <c r="Q260" s="218" t="s">
        <v>1269</v>
      </c>
      <c r="R260" s="218" t="s">
        <v>3463</v>
      </c>
      <c r="S260" s="218" t="s">
        <v>4205</v>
      </c>
      <c r="T260" s="218" t="s">
        <v>1269</v>
      </c>
      <c r="U260" s="218" t="s">
        <v>3491</v>
      </c>
      <c r="V260" s="218" t="s">
        <v>4207</v>
      </c>
      <c r="W260" s="218" t="s">
        <v>1269</v>
      </c>
      <c r="X260" s="218" t="s">
        <v>1119</v>
      </c>
      <c r="Y260" s="218" t="s">
        <v>1269</v>
      </c>
      <c r="Z260" s="261" t="str">
        <f>[1]総合!AG244</f>
        <v>６年生最後のクリカツを全力でがんばります</v>
      </c>
      <c r="AA260" s="261"/>
      <c r="AB260" s="261"/>
      <c r="AC260" s="261"/>
      <c r="AD260" s="261"/>
      <c r="AE260" s="261"/>
      <c r="AF260" s="49" t="str">
        <f t="shared" si="10"/>
        <v>C046</v>
      </c>
      <c r="AI260" s="47">
        <v>254</v>
      </c>
      <c r="AJ260" s="47" t="str">
        <f t="shared" si="11"/>
        <v>C046</v>
      </c>
    </row>
    <row r="261" spans="1:36" ht="22.5" customHeight="1" x14ac:dyDescent="0.4">
      <c r="A261" s="200" t="str">
        <f t="shared" si="9"/>
        <v>C</v>
      </c>
      <c r="B261" s="214" t="s">
        <v>278</v>
      </c>
      <c r="C261" s="215" t="s">
        <v>123</v>
      </c>
      <c r="D261" s="216" t="s">
        <v>4425</v>
      </c>
      <c r="E261" s="217" t="s">
        <v>118</v>
      </c>
      <c r="F261" s="218">
        <v>42</v>
      </c>
      <c r="G261" s="218">
        <v>40</v>
      </c>
      <c r="H261" s="218">
        <v>34</v>
      </c>
      <c r="I261" s="218">
        <v>116</v>
      </c>
      <c r="J261" s="219" t="s">
        <v>4169</v>
      </c>
      <c r="K261" s="218" t="s">
        <v>3794</v>
      </c>
      <c r="L261" s="218" t="s">
        <v>3471</v>
      </c>
      <c r="M261" s="218" t="s">
        <v>4522</v>
      </c>
      <c r="N261" s="218" t="s">
        <v>1269</v>
      </c>
      <c r="O261" s="218" t="s">
        <v>3480</v>
      </c>
      <c r="P261" s="218" t="s">
        <v>4122</v>
      </c>
      <c r="Q261" s="218" t="s">
        <v>1269</v>
      </c>
      <c r="R261" s="218" t="s">
        <v>3503</v>
      </c>
      <c r="S261" s="218" t="s">
        <v>4127</v>
      </c>
      <c r="T261" s="218" t="s">
        <v>1269</v>
      </c>
      <c r="U261" s="218" t="s">
        <v>3463</v>
      </c>
      <c r="V261" s="218" t="s">
        <v>4215</v>
      </c>
      <c r="W261" s="218" t="s">
        <v>1269</v>
      </c>
      <c r="X261" s="218" t="s">
        <v>1119</v>
      </c>
      <c r="Y261" s="218" t="s">
        <v>1269</v>
      </c>
      <c r="Z261" s="261" t="str">
        <f>[1]総合!AG245</f>
        <v>目標をもって頑張ります。</v>
      </c>
      <c r="AA261" s="261"/>
      <c r="AB261" s="261"/>
      <c r="AC261" s="261"/>
      <c r="AD261" s="261"/>
      <c r="AE261" s="261"/>
      <c r="AF261" s="49" t="str">
        <f t="shared" si="10"/>
        <v>C047</v>
      </c>
      <c r="AI261" s="47">
        <v>255</v>
      </c>
      <c r="AJ261" s="47" t="str">
        <f t="shared" si="11"/>
        <v>C047</v>
      </c>
    </row>
    <row r="262" spans="1:36" ht="22.5" customHeight="1" x14ac:dyDescent="0.4">
      <c r="A262" s="200" t="str">
        <f t="shared" si="9"/>
        <v>D</v>
      </c>
      <c r="B262" s="214" t="s">
        <v>352</v>
      </c>
      <c r="C262" s="215" t="s">
        <v>148</v>
      </c>
      <c r="D262" s="216" t="s">
        <v>4450</v>
      </c>
      <c r="E262" s="217" t="s">
        <v>1087</v>
      </c>
      <c r="F262" s="218">
        <v>96</v>
      </c>
      <c r="G262" s="218">
        <v>98</v>
      </c>
      <c r="H262" s="218">
        <v>88</v>
      </c>
      <c r="I262" s="218">
        <v>282</v>
      </c>
      <c r="J262" s="219" t="s">
        <v>4157</v>
      </c>
      <c r="K262" s="218" t="s">
        <v>3470</v>
      </c>
      <c r="L262" s="218" t="s">
        <v>3523</v>
      </c>
      <c r="M262" s="218" t="s">
        <v>3774</v>
      </c>
      <c r="N262" s="218" t="s">
        <v>3484</v>
      </c>
      <c r="O262" s="218" t="s">
        <v>3439</v>
      </c>
      <c r="P262" s="218" t="s">
        <v>3759</v>
      </c>
      <c r="Q262" s="218" t="s">
        <v>3472</v>
      </c>
      <c r="R262" s="218" t="s">
        <v>3463</v>
      </c>
      <c r="S262" s="218" t="s">
        <v>4205</v>
      </c>
      <c r="T262" s="218" t="s">
        <v>1269</v>
      </c>
      <c r="U262" s="218" t="s">
        <v>3486</v>
      </c>
      <c r="V262" s="218" t="s">
        <v>4192</v>
      </c>
      <c r="W262" s="218" t="s">
        <v>1269</v>
      </c>
      <c r="X262" s="218" t="s">
        <v>3456</v>
      </c>
      <c r="Y262" s="218" t="s">
        <v>1269</v>
      </c>
      <c r="Z262" s="261" t="str">
        <f>[1]総合!AG246</f>
        <v>去年の自分を超えられるように頑張ります！</v>
      </c>
      <c r="AA262" s="261"/>
      <c r="AB262" s="261"/>
      <c r="AC262" s="261"/>
      <c r="AD262" s="261"/>
      <c r="AE262" s="261"/>
      <c r="AF262" s="49" t="str">
        <f t="shared" si="10"/>
        <v>D043</v>
      </c>
      <c r="AI262" s="47">
        <v>256</v>
      </c>
      <c r="AJ262" s="47" t="str">
        <f t="shared" si="11"/>
        <v>D043</v>
      </c>
    </row>
    <row r="263" spans="1:36" ht="22.5" customHeight="1" x14ac:dyDescent="0.4">
      <c r="A263" s="200" t="str">
        <f t="shared" si="9"/>
        <v>D</v>
      </c>
      <c r="B263" s="214" t="s">
        <v>353</v>
      </c>
      <c r="C263" s="215" t="s">
        <v>140</v>
      </c>
      <c r="D263" s="216" t="s">
        <v>4445</v>
      </c>
      <c r="E263" s="217" t="s">
        <v>1087</v>
      </c>
      <c r="F263" s="218">
        <v>72</v>
      </c>
      <c r="G263" s="218">
        <v>80</v>
      </c>
      <c r="H263" s="218">
        <v>58</v>
      </c>
      <c r="I263" s="218">
        <v>210</v>
      </c>
      <c r="J263" s="219" t="s">
        <v>4226</v>
      </c>
      <c r="K263" s="218" t="s">
        <v>3761</v>
      </c>
      <c r="L263" s="218" t="s">
        <v>3450</v>
      </c>
      <c r="M263" s="218" t="s">
        <v>4020</v>
      </c>
      <c r="N263" s="218" t="s">
        <v>1269</v>
      </c>
      <c r="O263" s="218" t="s">
        <v>3439</v>
      </c>
      <c r="P263" s="218" t="s">
        <v>3759</v>
      </c>
      <c r="Q263" s="218" t="s">
        <v>3472</v>
      </c>
      <c r="R263" s="218" t="s">
        <v>3439</v>
      </c>
      <c r="S263" s="218" t="s">
        <v>3884</v>
      </c>
      <c r="T263" s="218" t="s">
        <v>3612</v>
      </c>
      <c r="U263" s="218" t="s">
        <v>3540</v>
      </c>
      <c r="V263" s="218" t="s">
        <v>4227</v>
      </c>
      <c r="W263" s="218" t="s">
        <v>1269</v>
      </c>
      <c r="X263" s="218" t="s">
        <v>3456</v>
      </c>
      <c r="Y263" s="218" t="s">
        <v>1269</v>
      </c>
      <c r="Z263" s="261" t="str">
        <f>[1]総合!AG247</f>
        <v>今年も一年の締め括りとして頑張ります。</v>
      </c>
      <c r="AA263" s="261"/>
      <c r="AB263" s="261"/>
      <c r="AC263" s="261"/>
      <c r="AD263" s="261"/>
      <c r="AE263" s="261"/>
      <c r="AF263" s="49" t="str">
        <f t="shared" si="10"/>
        <v>D044</v>
      </c>
      <c r="AI263" s="47">
        <v>257</v>
      </c>
      <c r="AJ263" s="47" t="str">
        <f t="shared" si="11"/>
        <v>D044</v>
      </c>
    </row>
    <row r="264" spans="1:36" ht="22.5" customHeight="1" x14ac:dyDescent="0.4">
      <c r="A264" s="200" t="str">
        <f t="shared" si="9"/>
        <v>D</v>
      </c>
      <c r="B264" s="214" t="s">
        <v>355</v>
      </c>
      <c r="C264" s="215" t="s">
        <v>143</v>
      </c>
      <c r="D264" s="216" t="s">
        <v>4445</v>
      </c>
      <c r="E264" s="217" t="s">
        <v>1087</v>
      </c>
      <c r="F264" s="218">
        <v>56</v>
      </c>
      <c r="G264" s="218">
        <v>78</v>
      </c>
      <c r="H264" s="218">
        <v>58</v>
      </c>
      <c r="I264" s="218">
        <v>192</v>
      </c>
      <c r="J264" s="219" t="s">
        <v>4411</v>
      </c>
      <c r="K264" s="218" t="s">
        <v>3866</v>
      </c>
      <c r="L264" s="218" t="s">
        <v>3439</v>
      </c>
      <c r="M264" s="218" t="s">
        <v>3915</v>
      </c>
      <c r="N264" s="218" t="s">
        <v>1269</v>
      </c>
      <c r="O264" s="218" t="s">
        <v>3554</v>
      </c>
      <c r="P264" s="218" t="s">
        <v>4218</v>
      </c>
      <c r="Q264" s="218" t="s">
        <v>1269</v>
      </c>
      <c r="R264" s="218" t="s">
        <v>3480</v>
      </c>
      <c r="S264" s="218" t="s">
        <v>4024</v>
      </c>
      <c r="T264" s="218" t="s">
        <v>1269</v>
      </c>
      <c r="U264" s="218" t="s">
        <v>4523</v>
      </c>
      <c r="V264" s="218" t="s">
        <v>4524</v>
      </c>
      <c r="W264" s="218" t="s">
        <v>1269</v>
      </c>
      <c r="X264" s="218" t="s">
        <v>3456</v>
      </c>
      <c r="Y264" s="218" t="s">
        <v>1269</v>
      </c>
      <c r="Z264" s="261" t="str">
        <f>[1]総合!AG248</f>
        <v>いい結果が出せるように精一杯頑張ります</v>
      </c>
      <c r="AA264" s="261"/>
      <c r="AB264" s="261"/>
      <c r="AC264" s="261"/>
      <c r="AD264" s="261"/>
      <c r="AE264" s="261"/>
      <c r="AF264" s="49" t="str">
        <f t="shared" si="10"/>
        <v>D045</v>
      </c>
      <c r="AI264" s="47">
        <v>258</v>
      </c>
      <c r="AJ264" s="47" t="str">
        <f t="shared" si="11"/>
        <v>D045</v>
      </c>
    </row>
    <row r="265" spans="1:36" ht="22.5" customHeight="1" x14ac:dyDescent="0.4">
      <c r="A265" s="200" t="str">
        <f t="shared" si="9"/>
        <v>A</v>
      </c>
      <c r="B265" s="214" t="s">
        <v>521</v>
      </c>
      <c r="C265" s="215" t="s">
        <v>2297</v>
      </c>
      <c r="D265" s="216" t="s">
        <v>4525</v>
      </c>
      <c r="E265" s="217" t="s">
        <v>293</v>
      </c>
      <c r="F265" s="218">
        <v>34</v>
      </c>
      <c r="G265" s="218">
        <v>28</v>
      </c>
      <c r="H265" s="218">
        <v>30</v>
      </c>
      <c r="I265" s="218">
        <v>92</v>
      </c>
      <c r="J265" s="219" t="s">
        <v>4282</v>
      </c>
      <c r="K265" s="218" t="s">
        <v>3751</v>
      </c>
      <c r="L265" s="218" t="s">
        <v>3483</v>
      </c>
      <c r="M265" s="218" t="s">
        <v>4526</v>
      </c>
      <c r="N265" s="218" t="s">
        <v>1269</v>
      </c>
      <c r="O265" s="218" t="s">
        <v>3483</v>
      </c>
      <c r="P265" s="218" t="s">
        <v>4126</v>
      </c>
      <c r="Q265" s="218" t="s">
        <v>3513</v>
      </c>
      <c r="R265" s="218" t="s">
        <v>3450</v>
      </c>
      <c r="S265" s="218" t="s">
        <v>3890</v>
      </c>
      <c r="T265" s="218" t="s">
        <v>3456</v>
      </c>
      <c r="U265" s="218" t="s">
        <v>3471</v>
      </c>
      <c r="V265" s="218" t="s">
        <v>4047</v>
      </c>
      <c r="W265" s="218" t="s">
        <v>3470</v>
      </c>
      <c r="X265" s="218" t="s">
        <v>3470</v>
      </c>
      <c r="Y265" s="218" t="s">
        <v>1269</v>
      </c>
      <c r="Z265" s="261" t="str">
        <f>[1]総合!AG249</f>
        <v>初めてだけど全力で頑張ります！</v>
      </c>
      <c r="AA265" s="261"/>
      <c r="AB265" s="261"/>
      <c r="AC265" s="261"/>
      <c r="AD265" s="261"/>
      <c r="AE265" s="261"/>
      <c r="AF265" s="49" t="str">
        <f t="shared" si="10"/>
        <v>A034</v>
      </c>
      <c r="AI265" s="47">
        <v>259</v>
      </c>
      <c r="AJ265" s="47" t="str">
        <f t="shared" si="11"/>
        <v>A034</v>
      </c>
    </row>
    <row r="266" spans="1:36" ht="22.5" customHeight="1" x14ac:dyDescent="0.4">
      <c r="A266" s="200" t="str">
        <f t="shared" si="9"/>
        <v>B</v>
      </c>
      <c r="B266" s="214" t="s">
        <v>369</v>
      </c>
      <c r="C266" s="215" t="s">
        <v>1377</v>
      </c>
      <c r="D266" s="216" t="s">
        <v>4527</v>
      </c>
      <c r="E266" s="217" t="s">
        <v>293</v>
      </c>
      <c r="F266" s="218">
        <v>40</v>
      </c>
      <c r="G266" s="218">
        <v>36</v>
      </c>
      <c r="H266" s="218">
        <v>34</v>
      </c>
      <c r="I266" s="218">
        <v>110</v>
      </c>
      <c r="J266" s="219" t="s">
        <v>4196</v>
      </c>
      <c r="K266" s="218" t="s">
        <v>3770</v>
      </c>
      <c r="L266" s="218" t="s">
        <v>3483</v>
      </c>
      <c r="M266" s="218" t="s">
        <v>4528</v>
      </c>
      <c r="N266" s="218" t="s">
        <v>1269</v>
      </c>
      <c r="O266" s="218" t="s">
        <v>3480</v>
      </c>
      <c r="P266" s="218" t="s">
        <v>4122</v>
      </c>
      <c r="Q266" s="218" t="s">
        <v>1269</v>
      </c>
      <c r="R266" s="218" t="s">
        <v>3523</v>
      </c>
      <c r="S266" s="218" t="s">
        <v>3763</v>
      </c>
      <c r="T266" s="218" t="s">
        <v>3456</v>
      </c>
      <c r="U266" s="218" t="s">
        <v>3450</v>
      </c>
      <c r="V266" s="218" t="s">
        <v>3847</v>
      </c>
      <c r="W266" s="218" t="s">
        <v>3489</v>
      </c>
      <c r="X266" s="218" t="s">
        <v>1321</v>
      </c>
      <c r="Y266" s="218" t="s">
        <v>1269</v>
      </c>
      <c r="Z266" s="261" t="str">
        <f>[1]総合!AG250</f>
        <v>去年よりいい成績を取りたいです！</v>
      </c>
      <c r="AA266" s="261"/>
      <c r="AB266" s="261"/>
      <c r="AC266" s="261"/>
      <c r="AD266" s="261"/>
      <c r="AE266" s="261"/>
      <c r="AF266" s="49" t="str">
        <f t="shared" si="10"/>
        <v>B047</v>
      </c>
      <c r="AI266" s="47">
        <v>260</v>
      </c>
      <c r="AJ266" s="47" t="str">
        <f t="shared" si="11"/>
        <v>B047</v>
      </c>
    </row>
    <row r="267" spans="1:36" ht="22.5" customHeight="1" x14ac:dyDescent="0.4">
      <c r="A267" s="200" t="str">
        <f t="shared" si="9"/>
        <v>B</v>
      </c>
      <c r="B267" s="214" t="s">
        <v>400</v>
      </c>
      <c r="C267" s="215" t="s">
        <v>2300</v>
      </c>
      <c r="D267" s="216" t="s">
        <v>4527</v>
      </c>
      <c r="E267" s="217" t="s">
        <v>293</v>
      </c>
      <c r="F267" s="218">
        <v>22</v>
      </c>
      <c r="G267" s="218">
        <v>30</v>
      </c>
      <c r="H267" s="218">
        <v>22</v>
      </c>
      <c r="I267" s="218">
        <v>74</v>
      </c>
      <c r="J267" s="219" t="s">
        <v>4257</v>
      </c>
      <c r="K267" s="218" t="s">
        <v>3786</v>
      </c>
      <c r="L267" s="218" t="s">
        <v>3491</v>
      </c>
      <c r="M267" s="218" t="s">
        <v>4127</v>
      </c>
      <c r="N267" s="218" t="s">
        <v>1269</v>
      </c>
      <c r="O267" s="218" t="s">
        <v>3487</v>
      </c>
      <c r="P267" s="218" t="s">
        <v>4433</v>
      </c>
      <c r="Q267" s="218" t="s">
        <v>1269</v>
      </c>
      <c r="R267" s="218" t="s">
        <v>3450</v>
      </c>
      <c r="S267" s="218" t="s">
        <v>3890</v>
      </c>
      <c r="T267" s="218" t="s">
        <v>3546</v>
      </c>
      <c r="U267" s="218" t="s">
        <v>3445</v>
      </c>
      <c r="V267" s="218" t="s">
        <v>3843</v>
      </c>
      <c r="W267" s="218" t="s">
        <v>3484</v>
      </c>
      <c r="X267" s="218" t="s">
        <v>1321</v>
      </c>
      <c r="Y267" s="218" t="s">
        <v>1269</v>
      </c>
      <c r="Z267" s="261" t="str">
        <f>[1]総合!AG251</f>
        <v>夢の大会！一生懸命がんばります！</v>
      </c>
      <c r="AA267" s="261"/>
      <c r="AB267" s="261"/>
      <c r="AC267" s="261"/>
      <c r="AD267" s="261"/>
      <c r="AE267" s="261"/>
      <c r="AF267" s="49" t="str">
        <f t="shared" si="10"/>
        <v>B050</v>
      </c>
      <c r="AI267" s="47">
        <v>261</v>
      </c>
      <c r="AJ267" s="47" t="str">
        <f t="shared" si="11"/>
        <v>B050</v>
      </c>
    </row>
    <row r="268" spans="1:36" ht="22.5" customHeight="1" x14ac:dyDescent="0.4">
      <c r="A268" s="200" t="str">
        <f t="shared" si="9"/>
        <v>B</v>
      </c>
      <c r="B268" s="214" t="s">
        <v>439</v>
      </c>
      <c r="C268" s="215" t="s">
        <v>1178</v>
      </c>
      <c r="D268" s="216" t="s">
        <v>4529</v>
      </c>
      <c r="E268" s="217" t="s">
        <v>293</v>
      </c>
      <c r="F268" s="218">
        <v>40</v>
      </c>
      <c r="G268" s="218">
        <v>46</v>
      </c>
      <c r="H268" s="218">
        <v>40</v>
      </c>
      <c r="I268" s="218">
        <v>126</v>
      </c>
      <c r="J268" s="219" t="s">
        <v>4222</v>
      </c>
      <c r="K268" s="218" t="s">
        <v>3762</v>
      </c>
      <c r="L268" s="218" t="s">
        <v>3554</v>
      </c>
      <c r="M268" s="218" t="s">
        <v>4530</v>
      </c>
      <c r="N268" s="218" t="s">
        <v>1269</v>
      </c>
      <c r="O268" s="218" t="s">
        <v>3463</v>
      </c>
      <c r="P268" s="218" t="s">
        <v>4058</v>
      </c>
      <c r="Q268" s="218" t="s">
        <v>3556</v>
      </c>
      <c r="R268" s="218" t="s">
        <v>3536</v>
      </c>
      <c r="S268" s="218" t="s">
        <v>4012</v>
      </c>
      <c r="T268" s="218" t="s">
        <v>3467</v>
      </c>
      <c r="U268" s="218" t="s">
        <v>3441</v>
      </c>
      <c r="V268" s="218" t="s">
        <v>3810</v>
      </c>
      <c r="W268" s="218" t="s">
        <v>3448</v>
      </c>
      <c r="X268" s="218" t="s">
        <v>1321</v>
      </c>
      <c r="Y268" s="218" t="s">
        <v>1269</v>
      </c>
      <c r="Z268" s="261" t="str">
        <f>[1]総合!AG252</f>
        <v>読上算・英語読上算で優勝する！</v>
      </c>
      <c r="AA268" s="261"/>
      <c r="AB268" s="261"/>
      <c r="AC268" s="261"/>
      <c r="AD268" s="261"/>
      <c r="AE268" s="261"/>
      <c r="AF268" s="49" t="str">
        <f t="shared" si="10"/>
        <v>B055</v>
      </c>
      <c r="AI268" s="47">
        <v>262</v>
      </c>
      <c r="AJ268" s="47" t="str">
        <f t="shared" si="11"/>
        <v>B055</v>
      </c>
    </row>
    <row r="269" spans="1:36" ht="22.5" customHeight="1" x14ac:dyDescent="0.4">
      <c r="A269" s="200" t="str">
        <f t="shared" si="9"/>
        <v>B</v>
      </c>
      <c r="B269" s="214" t="s">
        <v>453</v>
      </c>
      <c r="C269" s="215" t="s">
        <v>1459</v>
      </c>
      <c r="D269" s="216" t="s">
        <v>4529</v>
      </c>
      <c r="E269" s="217" t="s">
        <v>293</v>
      </c>
      <c r="F269" s="218">
        <v>34</v>
      </c>
      <c r="G269" s="218">
        <v>38</v>
      </c>
      <c r="H269" s="218">
        <v>38</v>
      </c>
      <c r="I269" s="218">
        <v>110</v>
      </c>
      <c r="J269" s="219" t="s">
        <v>4196</v>
      </c>
      <c r="K269" s="218" t="s">
        <v>3770</v>
      </c>
      <c r="L269" s="218" t="s">
        <v>3471</v>
      </c>
      <c r="M269" s="218" t="s">
        <v>4531</v>
      </c>
      <c r="N269" s="218" t="s">
        <v>1269</v>
      </c>
      <c r="O269" s="218" t="s">
        <v>3474</v>
      </c>
      <c r="P269" s="218" t="s">
        <v>3838</v>
      </c>
      <c r="Q269" s="218" t="s">
        <v>3555</v>
      </c>
      <c r="R269" s="218" t="s">
        <v>4532</v>
      </c>
      <c r="S269" s="218" t="s">
        <v>4533</v>
      </c>
      <c r="T269" s="218" t="s">
        <v>1269</v>
      </c>
      <c r="U269" s="218" t="s">
        <v>3486</v>
      </c>
      <c r="V269" s="218" t="s">
        <v>4192</v>
      </c>
      <c r="W269" s="218" t="s">
        <v>3495</v>
      </c>
      <c r="X269" s="218" t="s">
        <v>1321</v>
      </c>
      <c r="Y269" s="218" t="s">
        <v>1269</v>
      </c>
      <c r="Z269" s="261" t="str">
        <f>[1]総合!AG253</f>
        <v>入賞できるよう精一杯がんばります</v>
      </c>
      <c r="AA269" s="261"/>
      <c r="AB269" s="261"/>
      <c r="AC269" s="261"/>
      <c r="AD269" s="261"/>
      <c r="AE269" s="261"/>
      <c r="AF269" s="49" t="str">
        <f t="shared" si="10"/>
        <v>B058</v>
      </c>
      <c r="AI269" s="47">
        <v>263</v>
      </c>
      <c r="AJ269" s="47" t="str">
        <f t="shared" si="11"/>
        <v>B058</v>
      </c>
    </row>
    <row r="270" spans="1:36" ht="22.5" customHeight="1" x14ac:dyDescent="0.4">
      <c r="A270" s="200" t="str">
        <f t="shared" si="9"/>
        <v>B</v>
      </c>
      <c r="B270" s="214" t="s">
        <v>481</v>
      </c>
      <c r="C270" s="215" t="s">
        <v>2304</v>
      </c>
      <c r="D270" s="216" t="s">
        <v>4529</v>
      </c>
      <c r="E270" s="217" t="s">
        <v>293</v>
      </c>
      <c r="F270" s="218">
        <v>38</v>
      </c>
      <c r="G270" s="218">
        <v>32</v>
      </c>
      <c r="H270" s="218">
        <v>30</v>
      </c>
      <c r="I270" s="218">
        <v>100</v>
      </c>
      <c r="J270" s="219" t="s">
        <v>4145</v>
      </c>
      <c r="K270" s="218" t="s">
        <v>3775</v>
      </c>
      <c r="L270" s="218" t="s">
        <v>3483</v>
      </c>
      <c r="M270" s="218" t="s">
        <v>4534</v>
      </c>
      <c r="N270" s="218" t="s">
        <v>1269</v>
      </c>
      <c r="O270" s="218" t="s">
        <v>3452</v>
      </c>
      <c r="P270" s="218" t="s">
        <v>3824</v>
      </c>
      <c r="Q270" s="218" t="s">
        <v>3472</v>
      </c>
      <c r="R270" s="218" t="s">
        <v>3500</v>
      </c>
      <c r="S270" s="218" t="s">
        <v>4123</v>
      </c>
      <c r="T270" s="218" t="s">
        <v>1269</v>
      </c>
      <c r="U270" s="218" t="s">
        <v>3463</v>
      </c>
      <c r="V270" s="218" t="s">
        <v>4215</v>
      </c>
      <c r="W270" s="218" t="s">
        <v>3562</v>
      </c>
      <c r="X270" s="218" t="s">
        <v>1321</v>
      </c>
      <c r="Y270" s="218" t="s">
        <v>1269</v>
      </c>
      <c r="Z270" s="261" t="str">
        <f>[1]総合!AG254</f>
        <v>めざせ！読上暗算優勝!!</v>
      </c>
      <c r="AA270" s="261"/>
      <c r="AB270" s="261"/>
      <c r="AC270" s="261"/>
      <c r="AD270" s="261"/>
      <c r="AE270" s="261"/>
      <c r="AF270" s="49" t="str">
        <f t="shared" si="10"/>
        <v>B059</v>
      </c>
      <c r="AI270" s="47">
        <v>264</v>
      </c>
      <c r="AJ270" s="47" t="str">
        <f t="shared" si="11"/>
        <v>B059</v>
      </c>
    </row>
    <row r="271" spans="1:36" ht="22.5" customHeight="1" x14ac:dyDescent="0.4">
      <c r="A271" s="200" t="str">
        <f t="shared" si="9"/>
        <v>B</v>
      </c>
      <c r="B271" s="214" t="s">
        <v>483</v>
      </c>
      <c r="C271" s="215" t="s">
        <v>2306</v>
      </c>
      <c r="D271" s="216" t="s">
        <v>4529</v>
      </c>
      <c r="E271" s="217" t="s">
        <v>293</v>
      </c>
      <c r="F271" s="218">
        <v>34</v>
      </c>
      <c r="G271" s="218">
        <v>36</v>
      </c>
      <c r="H271" s="218">
        <v>20</v>
      </c>
      <c r="I271" s="218">
        <v>90</v>
      </c>
      <c r="J271" s="219" t="s">
        <v>4310</v>
      </c>
      <c r="K271" s="218" t="s">
        <v>3780</v>
      </c>
      <c r="L271" s="218" t="s">
        <v>3480</v>
      </c>
      <c r="M271" s="218" t="s">
        <v>4535</v>
      </c>
      <c r="N271" s="218" t="s">
        <v>1269</v>
      </c>
      <c r="O271" s="218" t="s">
        <v>3483</v>
      </c>
      <c r="P271" s="218" t="s">
        <v>4126</v>
      </c>
      <c r="Q271" s="218" t="s">
        <v>1269</v>
      </c>
      <c r="R271" s="218" t="s">
        <v>1269</v>
      </c>
      <c r="S271" s="218" t="s">
        <v>1269</v>
      </c>
      <c r="T271" s="218" t="s">
        <v>1269</v>
      </c>
      <c r="U271" s="218" t="s">
        <v>3452</v>
      </c>
      <c r="V271" s="218" t="s">
        <v>4164</v>
      </c>
      <c r="W271" s="218" t="s">
        <v>3555</v>
      </c>
      <c r="X271" s="218" t="s">
        <v>1321</v>
      </c>
      <c r="Y271" s="218" t="s">
        <v>1269</v>
      </c>
      <c r="Z271" s="261" t="str">
        <f>[1]総合!AG255</f>
        <v>個人総合をがんばります</v>
      </c>
      <c r="AA271" s="261"/>
      <c r="AB271" s="261"/>
      <c r="AC271" s="261"/>
      <c r="AD271" s="261"/>
      <c r="AE271" s="261"/>
      <c r="AF271" s="49" t="str">
        <f t="shared" si="10"/>
        <v>B060</v>
      </c>
      <c r="AI271" s="47">
        <v>265</v>
      </c>
      <c r="AJ271" s="47" t="str">
        <f t="shared" si="11"/>
        <v>B060</v>
      </c>
    </row>
    <row r="272" spans="1:36" ht="22.5" customHeight="1" x14ac:dyDescent="0.4">
      <c r="A272" s="200" t="str">
        <f t="shared" si="9"/>
        <v>C</v>
      </c>
      <c r="B272" s="214" t="s">
        <v>408</v>
      </c>
      <c r="C272" s="215" t="s">
        <v>1405</v>
      </c>
      <c r="D272" s="216" t="s">
        <v>4536</v>
      </c>
      <c r="E272" s="217" t="s">
        <v>293</v>
      </c>
      <c r="F272" s="218">
        <v>28</v>
      </c>
      <c r="G272" s="218">
        <v>48</v>
      </c>
      <c r="H272" s="218">
        <v>32</v>
      </c>
      <c r="I272" s="218">
        <v>108</v>
      </c>
      <c r="J272" s="219" t="s">
        <v>4293</v>
      </c>
      <c r="K272" s="218" t="s">
        <v>3833</v>
      </c>
      <c r="L272" s="218" t="s">
        <v>3480</v>
      </c>
      <c r="M272" s="218" t="s">
        <v>4537</v>
      </c>
      <c r="N272" s="218" t="s">
        <v>1269</v>
      </c>
      <c r="O272" s="218" t="s">
        <v>3480</v>
      </c>
      <c r="P272" s="218" t="s">
        <v>4122</v>
      </c>
      <c r="Q272" s="218" t="s">
        <v>1269</v>
      </c>
      <c r="R272" s="218" t="s">
        <v>3441</v>
      </c>
      <c r="S272" s="218" t="s">
        <v>3771</v>
      </c>
      <c r="T272" s="218" t="s">
        <v>3481</v>
      </c>
      <c r="U272" s="218" t="s">
        <v>3441</v>
      </c>
      <c r="V272" s="218" t="s">
        <v>3810</v>
      </c>
      <c r="W272" s="218" t="s">
        <v>3484</v>
      </c>
      <c r="X272" s="218" t="s">
        <v>1321</v>
      </c>
      <c r="Y272" s="218" t="s">
        <v>1269</v>
      </c>
      <c r="Z272" s="261" t="str">
        <f>[1]総合!AG256</f>
        <v>今年も入賞できるようにがんばります！</v>
      </c>
      <c r="AA272" s="261"/>
      <c r="AB272" s="261"/>
      <c r="AC272" s="261"/>
      <c r="AD272" s="261"/>
      <c r="AE272" s="261"/>
      <c r="AF272" s="49" t="str">
        <f t="shared" si="10"/>
        <v>C072</v>
      </c>
      <c r="AI272" s="47">
        <v>266</v>
      </c>
      <c r="AJ272" s="47" t="str">
        <f t="shared" si="11"/>
        <v>C072</v>
      </c>
    </row>
    <row r="273" spans="1:36" ht="22.5" customHeight="1" x14ac:dyDescent="0.4">
      <c r="A273" s="200" t="str">
        <f t="shared" si="9"/>
        <v>C</v>
      </c>
      <c r="B273" s="214" t="s">
        <v>409</v>
      </c>
      <c r="C273" s="215" t="s">
        <v>1221</v>
      </c>
      <c r="D273" s="216" t="s">
        <v>4536</v>
      </c>
      <c r="E273" s="217" t="s">
        <v>293</v>
      </c>
      <c r="F273" s="218">
        <v>40</v>
      </c>
      <c r="G273" s="218">
        <v>46</v>
      </c>
      <c r="H273" s="218">
        <v>34</v>
      </c>
      <c r="I273" s="218">
        <v>120</v>
      </c>
      <c r="J273" s="219" t="s">
        <v>4143</v>
      </c>
      <c r="K273" s="218" t="s">
        <v>3791</v>
      </c>
      <c r="L273" s="218" t="s">
        <v>3450</v>
      </c>
      <c r="M273" s="218" t="s">
        <v>3855</v>
      </c>
      <c r="N273" s="218" t="s">
        <v>1269</v>
      </c>
      <c r="O273" s="218" t="s">
        <v>3452</v>
      </c>
      <c r="P273" s="218" t="s">
        <v>3824</v>
      </c>
      <c r="Q273" s="218" t="s">
        <v>3499</v>
      </c>
      <c r="R273" s="218" t="s">
        <v>3554</v>
      </c>
      <c r="S273" s="218" t="s">
        <v>4066</v>
      </c>
      <c r="T273" s="218" t="s">
        <v>1269</v>
      </c>
      <c r="U273" s="218" t="s">
        <v>3441</v>
      </c>
      <c r="V273" s="218" t="s">
        <v>3810</v>
      </c>
      <c r="W273" s="218" t="s">
        <v>3484</v>
      </c>
      <c r="X273" s="218" t="s">
        <v>1321</v>
      </c>
      <c r="Y273" s="218" t="s">
        <v>1269</v>
      </c>
      <c r="Z273" s="261" t="str">
        <f>[1]総合!AG257</f>
        <v>読上暗算競技で、ベスト15位以内に入る！</v>
      </c>
      <c r="AA273" s="261"/>
      <c r="AB273" s="261"/>
      <c r="AC273" s="261"/>
      <c r="AD273" s="261"/>
      <c r="AE273" s="261"/>
      <c r="AF273" s="49" t="str">
        <f t="shared" si="10"/>
        <v>C073</v>
      </c>
      <c r="AI273" s="47">
        <v>267</v>
      </c>
      <c r="AJ273" s="47" t="str">
        <f t="shared" si="11"/>
        <v>C073</v>
      </c>
    </row>
    <row r="274" spans="1:36" ht="22.5" customHeight="1" x14ac:dyDescent="0.4">
      <c r="A274" s="200" t="str">
        <f t="shared" si="9"/>
        <v>C</v>
      </c>
      <c r="B274" s="214" t="s">
        <v>561</v>
      </c>
      <c r="C274" s="215" t="s">
        <v>2310</v>
      </c>
      <c r="D274" s="216" t="s">
        <v>4538</v>
      </c>
      <c r="E274" s="217" t="s">
        <v>293</v>
      </c>
      <c r="F274" s="218">
        <v>24</v>
      </c>
      <c r="G274" s="218">
        <v>32</v>
      </c>
      <c r="H274" s="218">
        <v>32</v>
      </c>
      <c r="I274" s="218">
        <v>88</v>
      </c>
      <c r="J274" s="219" t="s">
        <v>4321</v>
      </c>
      <c r="K274" s="218" t="s">
        <v>3846</v>
      </c>
      <c r="L274" s="218" t="s">
        <v>3474</v>
      </c>
      <c r="M274" s="218" t="s">
        <v>4539</v>
      </c>
      <c r="N274" s="218" t="s">
        <v>1269</v>
      </c>
      <c r="O274" s="218" t="s">
        <v>3483</v>
      </c>
      <c r="P274" s="218" t="s">
        <v>4126</v>
      </c>
      <c r="Q274" s="218" t="s">
        <v>1269</v>
      </c>
      <c r="R274" s="218" t="s">
        <v>3486</v>
      </c>
      <c r="S274" s="218" t="s">
        <v>4134</v>
      </c>
      <c r="T274" s="218" t="s">
        <v>1269</v>
      </c>
      <c r="U274" s="218" t="s">
        <v>3439</v>
      </c>
      <c r="V274" s="218" t="s">
        <v>4057</v>
      </c>
      <c r="W274" s="218" t="s">
        <v>3612</v>
      </c>
      <c r="X274" s="218" t="s">
        <v>1321</v>
      </c>
      <c r="Y274" s="218" t="s">
        <v>1269</v>
      </c>
      <c r="Z274" s="261" t="str">
        <f>[1]総合!AG258</f>
        <v>読上算で入賞します</v>
      </c>
      <c r="AA274" s="261"/>
      <c r="AB274" s="261"/>
      <c r="AC274" s="261"/>
      <c r="AD274" s="261"/>
      <c r="AE274" s="261"/>
      <c r="AF274" s="49" t="str">
        <f t="shared" si="10"/>
        <v>C084</v>
      </c>
      <c r="AI274" s="47">
        <v>268</v>
      </c>
      <c r="AJ274" s="47" t="str">
        <f t="shared" si="11"/>
        <v>C084</v>
      </c>
    </row>
    <row r="275" spans="1:36" ht="22.5" customHeight="1" x14ac:dyDescent="0.4">
      <c r="A275" s="200" t="str">
        <f t="shared" si="9"/>
        <v>D</v>
      </c>
      <c r="B275" s="214" t="s">
        <v>291</v>
      </c>
      <c r="C275" s="215" t="s">
        <v>2312</v>
      </c>
      <c r="D275" s="216" t="s">
        <v>4540</v>
      </c>
      <c r="E275" s="217" t="s">
        <v>2314</v>
      </c>
      <c r="F275" s="218">
        <v>32</v>
      </c>
      <c r="G275" s="218">
        <v>32</v>
      </c>
      <c r="H275" s="218">
        <v>26</v>
      </c>
      <c r="I275" s="218">
        <v>90</v>
      </c>
      <c r="J275" s="219" t="s">
        <v>4310</v>
      </c>
      <c r="K275" s="218" t="s">
        <v>3904</v>
      </c>
      <c r="L275" s="218" t="s">
        <v>3471</v>
      </c>
      <c r="M275" s="218" t="s">
        <v>4541</v>
      </c>
      <c r="N275" s="218" t="s">
        <v>1269</v>
      </c>
      <c r="O275" s="218" t="s">
        <v>3496</v>
      </c>
      <c r="P275" s="218" t="s">
        <v>4147</v>
      </c>
      <c r="Q275" s="218" t="s">
        <v>1269</v>
      </c>
      <c r="R275" s="218" t="s">
        <v>3450</v>
      </c>
      <c r="S275" s="218" t="s">
        <v>3890</v>
      </c>
      <c r="T275" s="218" t="s">
        <v>1269</v>
      </c>
      <c r="U275" s="218" t="s">
        <v>3439</v>
      </c>
      <c r="V275" s="218" t="s">
        <v>4057</v>
      </c>
      <c r="W275" s="218" t="s">
        <v>1269</v>
      </c>
      <c r="X275" s="218" t="s">
        <v>1321</v>
      </c>
      <c r="Y275" s="218" t="s">
        <v>1269</v>
      </c>
      <c r="Z275" s="261" t="str">
        <f>[1]総合!AG259</f>
        <v>初参加となります。よろしくお願いいたします。</v>
      </c>
      <c r="AA275" s="261"/>
      <c r="AB275" s="261"/>
      <c r="AC275" s="261"/>
      <c r="AD275" s="261"/>
      <c r="AE275" s="261"/>
      <c r="AF275" s="49" t="str">
        <f t="shared" si="10"/>
        <v>D038</v>
      </c>
      <c r="AI275" s="47">
        <v>269</v>
      </c>
      <c r="AJ275" s="47" t="str">
        <f t="shared" si="11"/>
        <v>D038</v>
      </c>
    </row>
    <row r="276" spans="1:36" ht="22.5" customHeight="1" x14ac:dyDescent="0.4">
      <c r="A276" s="200" t="str">
        <f t="shared" ref="A276:A339" si="12">LEFT(B276,1)</f>
        <v>D</v>
      </c>
      <c r="B276" s="214" t="s">
        <v>348</v>
      </c>
      <c r="C276" s="215" t="s">
        <v>2315</v>
      </c>
      <c r="D276" s="216" t="s">
        <v>4442</v>
      </c>
      <c r="E276" s="217" t="s">
        <v>2314</v>
      </c>
      <c r="F276" s="218">
        <v>24</v>
      </c>
      <c r="G276" s="218">
        <v>24</v>
      </c>
      <c r="H276" s="218">
        <v>16</v>
      </c>
      <c r="I276" s="218">
        <v>64</v>
      </c>
      <c r="J276" s="219" t="s">
        <v>4347</v>
      </c>
      <c r="K276" s="218" t="s">
        <v>3840</v>
      </c>
      <c r="L276" s="218" t="s">
        <v>3503</v>
      </c>
      <c r="M276" s="218" t="s">
        <v>4542</v>
      </c>
      <c r="N276" s="218" t="s">
        <v>1269</v>
      </c>
      <c r="O276" s="218" t="s">
        <v>3483</v>
      </c>
      <c r="P276" s="218" t="s">
        <v>4126</v>
      </c>
      <c r="Q276" s="218" t="s">
        <v>1269</v>
      </c>
      <c r="R276" s="218" t="s">
        <v>3542</v>
      </c>
      <c r="S276" s="218" t="s">
        <v>3775</v>
      </c>
      <c r="T276" s="218" t="s">
        <v>3504</v>
      </c>
      <c r="U276" s="218" t="s">
        <v>3452</v>
      </c>
      <c r="V276" s="218" t="s">
        <v>4164</v>
      </c>
      <c r="W276" s="218" t="s">
        <v>1269</v>
      </c>
      <c r="X276" s="218" t="s">
        <v>1321</v>
      </c>
      <c r="Y276" s="218" t="s">
        <v>1269</v>
      </c>
      <c r="Z276" s="261" t="str">
        <f>[1]総合!AG260</f>
        <v>初参加となります。よろしくお願いいたします。</v>
      </c>
      <c r="AA276" s="261"/>
      <c r="AB276" s="261"/>
      <c r="AC276" s="261"/>
      <c r="AD276" s="261"/>
      <c r="AE276" s="261"/>
      <c r="AF276" s="49" t="str">
        <f t="shared" ref="AF276:AF339" si="13">B276</f>
        <v>D039</v>
      </c>
      <c r="AI276" s="47">
        <v>270</v>
      </c>
      <c r="AJ276" s="47" t="str">
        <f t="shared" ref="AJ276:AJ339" si="14">B276</f>
        <v>D039</v>
      </c>
    </row>
    <row r="277" spans="1:36" ht="22.5" customHeight="1" x14ac:dyDescent="0.4">
      <c r="A277" s="200" t="str">
        <f t="shared" si="12"/>
        <v>D</v>
      </c>
      <c r="B277" s="214" t="s">
        <v>618</v>
      </c>
      <c r="C277" s="215" t="s">
        <v>327</v>
      </c>
      <c r="D277" s="216" t="s">
        <v>4543</v>
      </c>
      <c r="E277" s="217" t="s">
        <v>293</v>
      </c>
      <c r="F277" s="218">
        <v>34</v>
      </c>
      <c r="G277" s="218">
        <v>64</v>
      </c>
      <c r="H277" s="218">
        <v>48</v>
      </c>
      <c r="I277" s="218">
        <v>146</v>
      </c>
      <c r="J277" s="219" t="s">
        <v>4172</v>
      </c>
      <c r="K277" s="218" t="s">
        <v>3881</v>
      </c>
      <c r="L277" s="218" t="s">
        <v>3439</v>
      </c>
      <c r="M277" s="218" t="s">
        <v>3833</v>
      </c>
      <c r="N277" s="218" t="s">
        <v>1269</v>
      </c>
      <c r="O277" s="218" t="s">
        <v>3453</v>
      </c>
      <c r="P277" s="218" t="s">
        <v>3615</v>
      </c>
      <c r="Q277" s="218" t="s">
        <v>3467</v>
      </c>
      <c r="R277" s="218" t="s">
        <v>3486</v>
      </c>
      <c r="S277" s="218" t="s">
        <v>4134</v>
      </c>
      <c r="T277" s="218" t="s">
        <v>1269</v>
      </c>
      <c r="U277" s="218" t="s">
        <v>3640</v>
      </c>
      <c r="V277" s="218" t="s">
        <v>3807</v>
      </c>
      <c r="W277" s="218" t="s">
        <v>3492</v>
      </c>
      <c r="X277" s="218" t="s">
        <v>1321</v>
      </c>
      <c r="Y277" s="218" t="s">
        <v>3461</v>
      </c>
      <c r="Z277" s="261" t="str">
        <f>[1]総合!AG261</f>
        <v>入賞めざして精一杯がんばります！</v>
      </c>
      <c r="AA277" s="261"/>
      <c r="AB277" s="261"/>
      <c r="AC277" s="261"/>
      <c r="AD277" s="261"/>
      <c r="AE277" s="261"/>
      <c r="AF277" s="49" t="str">
        <f t="shared" si="13"/>
        <v>D076</v>
      </c>
      <c r="AI277" s="47">
        <v>271</v>
      </c>
      <c r="AJ277" s="47" t="str">
        <f t="shared" si="14"/>
        <v>D076</v>
      </c>
    </row>
    <row r="278" spans="1:36" ht="22.5" customHeight="1" x14ac:dyDescent="0.4">
      <c r="A278" s="200" t="str">
        <f t="shared" si="12"/>
        <v>E</v>
      </c>
      <c r="B278" s="214" t="s">
        <v>469</v>
      </c>
      <c r="C278" s="215" t="s">
        <v>358</v>
      </c>
      <c r="D278" s="216" t="s">
        <v>4544</v>
      </c>
      <c r="E278" s="217" t="s">
        <v>293</v>
      </c>
      <c r="F278" s="218">
        <v>86</v>
      </c>
      <c r="G278" s="218">
        <v>100</v>
      </c>
      <c r="H278" s="218">
        <v>82</v>
      </c>
      <c r="I278" s="218">
        <v>268</v>
      </c>
      <c r="J278" s="219" t="s">
        <v>4236</v>
      </c>
      <c r="K278" s="218" t="s">
        <v>3749</v>
      </c>
      <c r="L278" s="218" t="s">
        <v>3439</v>
      </c>
      <c r="M278" s="218" t="s">
        <v>4058</v>
      </c>
      <c r="N278" s="218" t="s">
        <v>1269</v>
      </c>
      <c r="O278" s="218" t="s">
        <v>3441</v>
      </c>
      <c r="P278" s="218" t="s">
        <v>3495</v>
      </c>
      <c r="Q278" s="218" t="s">
        <v>3492</v>
      </c>
      <c r="R278" s="218" t="s">
        <v>1269</v>
      </c>
      <c r="S278" s="218" t="s">
        <v>1269</v>
      </c>
      <c r="T278" s="218" t="s">
        <v>1269</v>
      </c>
      <c r="U278" s="218" t="s">
        <v>3447</v>
      </c>
      <c r="V278" s="218" t="s">
        <v>3504</v>
      </c>
      <c r="W278" s="218" t="s">
        <v>3492</v>
      </c>
      <c r="X278" s="218" t="s">
        <v>1119</v>
      </c>
      <c r="Y278" s="218" t="s">
        <v>3461</v>
      </c>
      <c r="Z278" s="261" t="str">
        <f>[1]総合!AG262</f>
        <v>読上暗算日本一目指します</v>
      </c>
      <c r="AA278" s="261"/>
      <c r="AB278" s="261"/>
      <c r="AC278" s="261"/>
      <c r="AD278" s="261"/>
      <c r="AE278" s="261"/>
      <c r="AF278" s="49" t="str">
        <f t="shared" si="13"/>
        <v>E039</v>
      </c>
      <c r="AI278" s="47">
        <v>272</v>
      </c>
      <c r="AJ278" s="47" t="str">
        <f t="shared" si="14"/>
        <v>E039</v>
      </c>
    </row>
    <row r="279" spans="1:36" ht="22.5" customHeight="1" x14ac:dyDescent="0.4">
      <c r="A279" s="200" t="str">
        <f t="shared" si="12"/>
        <v>B</v>
      </c>
      <c r="B279" s="214" t="s">
        <v>373</v>
      </c>
      <c r="C279" s="215" t="s">
        <v>1343</v>
      </c>
      <c r="D279" s="216" t="s">
        <v>4527</v>
      </c>
      <c r="E279" s="217" t="s">
        <v>293</v>
      </c>
      <c r="F279" s="218">
        <v>42</v>
      </c>
      <c r="G279" s="218">
        <v>46</v>
      </c>
      <c r="H279" s="218">
        <v>48</v>
      </c>
      <c r="I279" s="218">
        <v>136</v>
      </c>
      <c r="J279" s="219" t="s">
        <v>4165</v>
      </c>
      <c r="K279" s="218" t="s">
        <v>3758</v>
      </c>
      <c r="L279" s="218" t="s">
        <v>3452</v>
      </c>
      <c r="M279" s="218" t="s">
        <v>4043</v>
      </c>
      <c r="N279" s="218" t="s">
        <v>3508</v>
      </c>
      <c r="O279" s="218" t="s">
        <v>3486</v>
      </c>
      <c r="P279" s="218" t="s">
        <v>3823</v>
      </c>
      <c r="Q279" s="218" t="s">
        <v>3470</v>
      </c>
      <c r="R279" s="218" t="s">
        <v>3452</v>
      </c>
      <c r="S279" s="218" t="s">
        <v>3859</v>
      </c>
      <c r="T279" s="218" t="s">
        <v>3561</v>
      </c>
      <c r="U279" s="218" t="s">
        <v>3523</v>
      </c>
      <c r="V279" s="218" t="s">
        <v>3865</v>
      </c>
      <c r="W279" s="218" t="s">
        <v>3444</v>
      </c>
      <c r="X279" s="218" t="s">
        <v>3467</v>
      </c>
      <c r="Y279" s="218" t="s">
        <v>3461</v>
      </c>
      <c r="Z279" s="261" t="str">
        <f>[1]総合!AG263</f>
        <v>読上算日本一2連覇できるように頑張ります</v>
      </c>
      <c r="AA279" s="261"/>
      <c r="AB279" s="261"/>
      <c r="AC279" s="261"/>
      <c r="AD279" s="261"/>
      <c r="AE279" s="261"/>
      <c r="AF279" s="49" t="str">
        <f t="shared" si="13"/>
        <v>B048</v>
      </c>
      <c r="AI279" s="47">
        <v>273</v>
      </c>
      <c r="AJ279" s="47" t="str">
        <f t="shared" si="14"/>
        <v>B048</v>
      </c>
    </row>
    <row r="280" spans="1:36" ht="22.5" customHeight="1" x14ac:dyDescent="0.4">
      <c r="A280" s="200" t="str">
        <f t="shared" si="12"/>
        <v>B</v>
      </c>
      <c r="B280" s="214" t="s">
        <v>396</v>
      </c>
      <c r="C280" s="215" t="s">
        <v>2318</v>
      </c>
      <c r="D280" s="216" t="s">
        <v>4527</v>
      </c>
      <c r="E280" s="217" t="s">
        <v>293</v>
      </c>
      <c r="F280" s="218">
        <v>26</v>
      </c>
      <c r="G280" s="218">
        <v>30</v>
      </c>
      <c r="H280" s="218">
        <v>28</v>
      </c>
      <c r="I280" s="218">
        <v>84</v>
      </c>
      <c r="J280" s="219" t="s">
        <v>4254</v>
      </c>
      <c r="K280" s="218" t="s">
        <v>3784</v>
      </c>
      <c r="L280" s="218" t="s">
        <v>1269</v>
      </c>
      <c r="M280" s="218" t="s">
        <v>1269</v>
      </c>
      <c r="N280" s="218" t="s">
        <v>1269</v>
      </c>
      <c r="O280" s="218" t="s">
        <v>3483</v>
      </c>
      <c r="P280" s="218" t="s">
        <v>4126</v>
      </c>
      <c r="Q280" s="218" t="s">
        <v>1269</v>
      </c>
      <c r="R280" s="218" t="s">
        <v>1269</v>
      </c>
      <c r="S280" s="218" t="s">
        <v>1269</v>
      </c>
      <c r="T280" s="218" t="s">
        <v>1269</v>
      </c>
      <c r="U280" s="218" t="s">
        <v>3463</v>
      </c>
      <c r="V280" s="218" t="s">
        <v>4215</v>
      </c>
      <c r="W280" s="218" t="s">
        <v>3562</v>
      </c>
      <c r="X280" s="218" t="s">
        <v>1321</v>
      </c>
      <c r="Y280" s="218" t="s">
        <v>1269</v>
      </c>
      <c r="Z280" s="261" t="str">
        <f>[1]総合!AG264</f>
        <v>入賞できるようにがんばる</v>
      </c>
      <c r="AA280" s="261"/>
      <c r="AB280" s="261"/>
      <c r="AC280" s="261"/>
      <c r="AD280" s="261"/>
      <c r="AE280" s="261"/>
      <c r="AF280" s="49" t="str">
        <f t="shared" si="13"/>
        <v>B049</v>
      </c>
      <c r="AI280" s="47">
        <v>274</v>
      </c>
      <c r="AJ280" s="47" t="str">
        <f t="shared" si="14"/>
        <v>B049</v>
      </c>
    </row>
    <row r="281" spans="1:36" ht="22.5" customHeight="1" x14ac:dyDescent="0.4">
      <c r="A281" s="200" t="str">
        <f t="shared" si="12"/>
        <v>B</v>
      </c>
      <c r="B281" s="214" t="s">
        <v>402</v>
      </c>
      <c r="C281" s="215" t="s">
        <v>1345</v>
      </c>
      <c r="D281" s="216" t="s">
        <v>4527</v>
      </c>
      <c r="E281" s="217" t="s">
        <v>293</v>
      </c>
      <c r="F281" s="218">
        <v>42</v>
      </c>
      <c r="G281" s="218">
        <v>62</v>
      </c>
      <c r="H281" s="218">
        <v>40</v>
      </c>
      <c r="I281" s="218">
        <v>144</v>
      </c>
      <c r="J281" s="219" t="s">
        <v>4251</v>
      </c>
      <c r="K281" s="218" t="s">
        <v>3748</v>
      </c>
      <c r="L281" s="218" t="s">
        <v>3452</v>
      </c>
      <c r="M281" s="218" t="s">
        <v>4045</v>
      </c>
      <c r="N281" s="218" t="s">
        <v>3508</v>
      </c>
      <c r="O281" s="218" t="s">
        <v>3463</v>
      </c>
      <c r="P281" s="218" t="s">
        <v>4058</v>
      </c>
      <c r="Q281" s="218" t="s">
        <v>3556</v>
      </c>
      <c r="R281" s="218" t="s">
        <v>3463</v>
      </c>
      <c r="S281" s="218" t="s">
        <v>4205</v>
      </c>
      <c r="T281" s="218" t="s">
        <v>3510</v>
      </c>
      <c r="U281" s="218" t="s">
        <v>3528</v>
      </c>
      <c r="V281" s="218" t="s">
        <v>3556</v>
      </c>
      <c r="W281" s="218" t="s">
        <v>1104</v>
      </c>
      <c r="X281" s="218" t="s">
        <v>3467</v>
      </c>
      <c r="Y281" s="218" t="s">
        <v>3461</v>
      </c>
      <c r="Z281" s="261" t="str">
        <f>[1]総合!AG265</f>
        <v>自分に勝つ！</v>
      </c>
      <c r="AA281" s="261"/>
      <c r="AB281" s="261"/>
      <c r="AC281" s="261"/>
      <c r="AD281" s="261"/>
      <c r="AE281" s="261"/>
      <c r="AF281" s="49" t="str">
        <f t="shared" si="13"/>
        <v>B051</v>
      </c>
      <c r="AI281" s="47">
        <v>275</v>
      </c>
      <c r="AJ281" s="47" t="str">
        <f t="shared" si="14"/>
        <v>B051</v>
      </c>
    </row>
    <row r="282" spans="1:36" ht="22.5" customHeight="1" x14ac:dyDescent="0.4">
      <c r="A282" s="200" t="str">
        <f t="shared" si="12"/>
        <v>B</v>
      </c>
      <c r="B282" s="214" t="s">
        <v>404</v>
      </c>
      <c r="C282" s="215" t="s">
        <v>2321</v>
      </c>
      <c r="D282" s="216" t="s">
        <v>4527</v>
      </c>
      <c r="E282" s="217" t="s">
        <v>293</v>
      </c>
      <c r="F282" s="218">
        <v>38</v>
      </c>
      <c r="G282" s="218">
        <v>34</v>
      </c>
      <c r="H282" s="218">
        <v>32</v>
      </c>
      <c r="I282" s="218">
        <v>104</v>
      </c>
      <c r="J282" s="219" t="s">
        <v>4136</v>
      </c>
      <c r="K282" s="218" t="s">
        <v>3774</v>
      </c>
      <c r="L282" s="218" t="s">
        <v>3452</v>
      </c>
      <c r="M282" s="218" t="s">
        <v>4545</v>
      </c>
      <c r="N282" s="218" t="s">
        <v>3508</v>
      </c>
      <c r="O282" s="218" t="s">
        <v>3480</v>
      </c>
      <c r="P282" s="218" t="s">
        <v>4122</v>
      </c>
      <c r="Q282" s="218" t="s">
        <v>1269</v>
      </c>
      <c r="R282" s="218" t="s">
        <v>3503</v>
      </c>
      <c r="S282" s="218" t="s">
        <v>4127</v>
      </c>
      <c r="T282" s="218" t="s">
        <v>1269</v>
      </c>
      <c r="U282" s="218" t="s">
        <v>3450</v>
      </c>
      <c r="V282" s="218" t="s">
        <v>3847</v>
      </c>
      <c r="W282" s="218" t="s">
        <v>3489</v>
      </c>
      <c r="X282" s="218" t="s">
        <v>1321</v>
      </c>
      <c r="Y282" s="218" t="s">
        <v>1269</v>
      </c>
      <c r="Z282" s="261" t="str">
        <f>[1]総合!AG266</f>
        <v>ベストをつくしてがんばります！</v>
      </c>
      <c r="AA282" s="261"/>
      <c r="AB282" s="261"/>
      <c r="AC282" s="261"/>
      <c r="AD282" s="261"/>
      <c r="AE282" s="261"/>
      <c r="AF282" s="49" t="str">
        <f t="shared" si="13"/>
        <v>B052</v>
      </c>
      <c r="AI282" s="47">
        <v>276</v>
      </c>
      <c r="AJ282" s="47" t="str">
        <f t="shared" si="14"/>
        <v>B052</v>
      </c>
    </row>
    <row r="283" spans="1:36" ht="22.5" customHeight="1" x14ac:dyDescent="0.4">
      <c r="A283" s="200" t="str">
        <f t="shared" si="12"/>
        <v>B</v>
      </c>
      <c r="B283" s="214" t="s">
        <v>487</v>
      </c>
      <c r="C283" s="215" t="s">
        <v>1407</v>
      </c>
      <c r="D283" s="216" t="s">
        <v>4529</v>
      </c>
      <c r="E283" s="217" t="s">
        <v>293</v>
      </c>
      <c r="F283" s="218">
        <v>36</v>
      </c>
      <c r="G283" s="218">
        <v>42</v>
      </c>
      <c r="H283" s="218">
        <v>30</v>
      </c>
      <c r="I283" s="218">
        <v>108</v>
      </c>
      <c r="J283" s="219" t="s">
        <v>4293</v>
      </c>
      <c r="K283" s="218" t="s">
        <v>3771</v>
      </c>
      <c r="L283" s="218" t="s">
        <v>3483</v>
      </c>
      <c r="M283" s="218" t="s">
        <v>4546</v>
      </c>
      <c r="N283" s="218" t="s">
        <v>1269</v>
      </c>
      <c r="O283" s="218" t="s">
        <v>3480</v>
      </c>
      <c r="P283" s="218" t="s">
        <v>4122</v>
      </c>
      <c r="Q283" s="218" t="s">
        <v>1269</v>
      </c>
      <c r="R283" s="218" t="s">
        <v>3503</v>
      </c>
      <c r="S283" s="218" t="s">
        <v>4127</v>
      </c>
      <c r="T283" s="218" t="s">
        <v>1269</v>
      </c>
      <c r="U283" s="218" t="s">
        <v>3441</v>
      </c>
      <c r="V283" s="218" t="s">
        <v>3810</v>
      </c>
      <c r="W283" s="218" t="s">
        <v>3448</v>
      </c>
      <c r="X283" s="218" t="s">
        <v>1321</v>
      </c>
      <c r="Y283" s="218" t="s">
        <v>1269</v>
      </c>
      <c r="Z283" s="261" t="str">
        <f>[1]総合!AG267</f>
        <v>読上算で入賞できるようにがんばります！！</v>
      </c>
      <c r="AA283" s="261"/>
      <c r="AB283" s="261"/>
      <c r="AC283" s="261"/>
      <c r="AD283" s="261"/>
      <c r="AE283" s="261"/>
      <c r="AF283" s="49" t="str">
        <f t="shared" si="13"/>
        <v>B061</v>
      </c>
      <c r="AI283" s="47">
        <v>277</v>
      </c>
      <c r="AJ283" s="47" t="str">
        <f t="shared" si="14"/>
        <v>B061</v>
      </c>
    </row>
    <row r="284" spans="1:36" ht="22.5" customHeight="1" x14ac:dyDescent="0.4">
      <c r="A284" s="200" t="str">
        <f t="shared" si="12"/>
        <v>B</v>
      </c>
      <c r="B284" s="214" t="s">
        <v>489</v>
      </c>
      <c r="C284" s="215" t="s">
        <v>2324</v>
      </c>
      <c r="D284" s="216" t="s">
        <v>4529</v>
      </c>
      <c r="E284" s="217" t="s">
        <v>293</v>
      </c>
      <c r="F284" s="218">
        <v>28</v>
      </c>
      <c r="G284" s="218">
        <v>32</v>
      </c>
      <c r="H284" s="218">
        <v>28</v>
      </c>
      <c r="I284" s="218">
        <v>88</v>
      </c>
      <c r="J284" s="219" t="s">
        <v>4321</v>
      </c>
      <c r="K284" s="218" t="s">
        <v>3781</v>
      </c>
      <c r="L284" s="218" t="s">
        <v>3480</v>
      </c>
      <c r="M284" s="218" t="s">
        <v>4547</v>
      </c>
      <c r="N284" s="218" t="s">
        <v>1269</v>
      </c>
      <c r="O284" s="218" t="s">
        <v>3483</v>
      </c>
      <c r="P284" s="218" t="s">
        <v>4126</v>
      </c>
      <c r="Q284" s="218" t="s">
        <v>1269</v>
      </c>
      <c r="R284" s="218" t="s">
        <v>1269</v>
      </c>
      <c r="S284" s="218" t="s">
        <v>1269</v>
      </c>
      <c r="T284" s="218" t="s">
        <v>1269</v>
      </c>
      <c r="U284" s="218" t="s">
        <v>3452</v>
      </c>
      <c r="V284" s="218" t="s">
        <v>4164</v>
      </c>
      <c r="W284" s="218" t="s">
        <v>3555</v>
      </c>
      <c r="X284" s="218" t="s">
        <v>1321</v>
      </c>
      <c r="Y284" s="218" t="s">
        <v>1269</v>
      </c>
      <c r="Z284" s="261" t="str">
        <f>[1]総合!AG268</f>
        <v>念願のクリスマスカップ！入賞するぞ！</v>
      </c>
      <c r="AA284" s="261"/>
      <c r="AB284" s="261"/>
      <c r="AC284" s="261"/>
      <c r="AD284" s="261"/>
      <c r="AE284" s="261"/>
      <c r="AF284" s="49" t="str">
        <f t="shared" si="13"/>
        <v>B062</v>
      </c>
      <c r="AI284" s="47">
        <v>278</v>
      </c>
      <c r="AJ284" s="47" t="str">
        <f t="shared" si="14"/>
        <v>B062</v>
      </c>
    </row>
    <row r="285" spans="1:36" ht="22.5" customHeight="1" x14ac:dyDescent="0.4">
      <c r="A285" s="200" t="str">
        <f t="shared" si="12"/>
        <v>C</v>
      </c>
      <c r="B285" s="214" t="s">
        <v>410</v>
      </c>
      <c r="C285" s="215" t="s">
        <v>1404</v>
      </c>
      <c r="D285" s="216" t="s">
        <v>4536</v>
      </c>
      <c r="E285" s="217" t="s">
        <v>293</v>
      </c>
      <c r="F285" s="218">
        <v>42</v>
      </c>
      <c r="G285" s="218">
        <v>46</v>
      </c>
      <c r="H285" s="218">
        <v>40</v>
      </c>
      <c r="I285" s="218">
        <v>128</v>
      </c>
      <c r="J285" s="219" t="s">
        <v>4305</v>
      </c>
      <c r="K285" s="218" t="s">
        <v>3824</v>
      </c>
      <c r="L285" s="218" t="s">
        <v>3452</v>
      </c>
      <c r="M285" s="218" t="s">
        <v>4548</v>
      </c>
      <c r="N285" s="218" t="s">
        <v>1269</v>
      </c>
      <c r="O285" s="218" t="s">
        <v>3463</v>
      </c>
      <c r="P285" s="218" t="s">
        <v>4058</v>
      </c>
      <c r="Q285" s="218" t="s">
        <v>1269</v>
      </c>
      <c r="R285" s="218" t="s">
        <v>3500</v>
      </c>
      <c r="S285" s="218" t="s">
        <v>4123</v>
      </c>
      <c r="T285" s="218" t="s">
        <v>1269</v>
      </c>
      <c r="U285" s="218" t="s">
        <v>3441</v>
      </c>
      <c r="V285" s="218" t="s">
        <v>3810</v>
      </c>
      <c r="W285" s="218" t="s">
        <v>3484</v>
      </c>
      <c r="X285" s="218" t="s">
        <v>1321</v>
      </c>
      <c r="Y285" s="218" t="s">
        <v>1269</v>
      </c>
      <c r="Z285" s="261" t="str">
        <f>[1]総合!AG269</f>
        <v>入賞できるように頑張ります</v>
      </c>
      <c r="AA285" s="261"/>
      <c r="AB285" s="261"/>
      <c r="AC285" s="261"/>
      <c r="AD285" s="261"/>
      <c r="AE285" s="261"/>
      <c r="AF285" s="49" t="str">
        <f t="shared" si="13"/>
        <v>C074</v>
      </c>
      <c r="AI285" s="47">
        <v>279</v>
      </c>
      <c r="AJ285" s="47" t="str">
        <f t="shared" si="14"/>
        <v>C074</v>
      </c>
    </row>
    <row r="286" spans="1:36" ht="22.5" customHeight="1" x14ac:dyDescent="0.4">
      <c r="A286" s="200" t="str">
        <f t="shared" si="12"/>
        <v>C</v>
      </c>
      <c r="B286" s="214" t="s">
        <v>429</v>
      </c>
      <c r="C286" s="215" t="s">
        <v>1227</v>
      </c>
      <c r="D286" s="216" t="s">
        <v>4536</v>
      </c>
      <c r="E286" s="217" t="s">
        <v>293</v>
      </c>
      <c r="F286" s="218">
        <v>48</v>
      </c>
      <c r="G286" s="218">
        <v>56</v>
      </c>
      <c r="H286" s="218">
        <v>38</v>
      </c>
      <c r="I286" s="218">
        <v>142</v>
      </c>
      <c r="J286" s="219" t="s">
        <v>4324</v>
      </c>
      <c r="K286" s="218" t="s">
        <v>3818</v>
      </c>
      <c r="L286" s="218" t="s">
        <v>3450</v>
      </c>
      <c r="M286" s="218" t="s">
        <v>4164</v>
      </c>
      <c r="N286" s="218" t="s">
        <v>1269</v>
      </c>
      <c r="O286" s="218" t="s">
        <v>3463</v>
      </c>
      <c r="P286" s="218" t="s">
        <v>4058</v>
      </c>
      <c r="Q286" s="218" t="s">
        <v>1269</v>
      </c>
      <c r="R286" s="218" t="s">
        <v>3443</v>
      </c>
      <c r="S286" s="218" t="s">
        <v>3741</v>
      </c>
      <c r="T286" s="218" t="s">
        <v>3444</v>
      </c>
      <c r="U286" s="218" t="s">
        <v>3447</v>
      </c>
      <c r="V286" s="218" t="s">
        <v>3504</v>
      </c>
      <c r="W286" s="218" t="s">
        <v>3448</v>
      </c>
      <c r="X286" s="218" t="s">
        <v>1119</v>
      </c>
      <c r="Y286" s="218" t="s">
        <v>3461</v>
      </c>
      <c r="Z286" s="261" t="str">
        <f>[1]総合!AG270</f>
        <v>クリとカツを食べてクリカツ日本一とるぞっ！！</v>
      </c>
      <c r="AA286" s="261"/>
      <c r="AB286" s="261"/>
      <c r="AC286" s="261"/>
      <c r="AD286" s="261"/>
      <c r="AE286" s="261"/>
      <c r="AF286" s="49" t="str">
        <f t="shared" si="13"/>
        <v>C075</v>
      </c>
      <c r="AI286" s="47">
        <v>280</v>
      </c>
      <c r="AJ286" s="47" t="str">
        <f t="shared" si="14"/>
        <v>C075</v>
      </c>
    </row>
    <row r="287" spans="1:36" ht="22.5" customHeight="1" x14ac:dyDescent="0.4">
      <c r="A287" s="200" t="str">
        <f t="shared" si="12"/>
        <v>C</v>
      </c>
      <c r="B287" s="214" t="s">
        <v>435</v>
      </c>
      <c r="C287" s="215" t="s">
        <v>2328</v>
      </c>
      <c r="D287" s="216" t="s">
        <v>4536</v>
      </c>
      <c r="E287" s="217" t="s">
        <v>293</v>
      </c>
      <c r="F287" s="218">
        <v>36</v>
      </c>
      <c r="G287" s="218">
        <v>36</v>
      </c>
      <c r="H287" s="218">
        <v>30</v>
      </c>
      <c r="I287" s="218">
        <v>102</v>
      </c>
      <c r="J287" s="219" t="s">
        <v>4301</v>
      </c>
      <c r="K287" s="218" t="s">
        <v>3837</v>
      </c>
      <c r="L287" s="218" t="s">
        <v>3503</v>
      </c>
      <c r="M287" s="218" t="s">
        <v>4549</v>
      </c>
      <c r="N287" s="218" t="s">
        <v>1269</v>
      </c>
      <c r="O287" s="218" t="s">
        <v>3463</v>
      </c>
      <c r="P287" s="218" t="s">
        <v>4058</v>
      </c>
      <c r="Q287" s="218" t="s">
        <v>1269</v>
      </c>
      <c r="R287" s="218" t="s">
        <v>3483</v>
      </c>
      <c r="S287" s="218" t="s">
        <v>4131</v>
      </c>
      <c r="T287" s="218" t="s">
        <v>1269</v>
      </c>
      <c r="U287" s="218" t="s">
        <v>3445</v>
      </c>
      <c r="V287" s="218" t="s">
        <v>3843</v>
      </c>
      <c r="W287" s="218" t="s">
        <v>1269</v>
      </c>
      <c r="X287" s="218" t="s">
        <v>1321</v>
      </c>
      <c r="Y287" s="218" t="s">
        <v>1269</v>
      </c>
      <c r="Z287" s="261" t="str">
        <f>[1]総合!AG271</f>
        <v>目標だった大会なので精一杯がんばります！</v>
      </c>
      <c r="AA287" s="261"/>
      <c r="AB287" s="261"/>
      <c r="AC287" s="261"/>
      <c r="AD287" s="261"/>
      <c r="AE287" s="261"/>
      <c r="AF287" s="49" t="str">
        <f t="shared" si="13"/>
        <v>C076</v>
      </c>
      <c r="AI287" s="47">
        <v>281</v>
      </c>
      <c r="AJ287" s="47" t="str">
        <f t="shared" si="14"/>
        <v>C076</v>
      </c>
    </row>
    <row r="288" spans="1:36" ht="22.5" customHeight="1" x14ac:dyDescent="0.4">
      <c r="A288" s="200" t="str">
        <f t="shared" si="12"/>
        <v>C</v>
      </c>
      <c r="B288" s="214" t="s">
        <v>480</v>
      </c>
      <c r="C288" s="215" t="s">
        <v>2330</v>
      </c>
      <c r="D288" s="216" t="s">
        <v>4538</v>
      </c>
      <c r="E288" s="217" t="s">
        <v>293</v>
      </c>
      <c r="F288" s="218">
        <v>32</v>
      </c>
      <c r="G288" s="218">
        <v>36</v>
      </c>
      <c r="H288" s="218">
        <v>34</v>
      </c>
      <c r="I288" s="218">
        <v>102</v>
      </c>
      <c r="J288" s="219" t="s">
        <v>4301</v>
      </c>
      <c r="K288" s="218" t="s">
        <v>3837</v>
      </c>
      <c r="L288" s="218" t="s">
        <v>3480</v>
      </c>
      <c r="M288" s="218" t="s">
        <v>4550</v>
      </c>
      <c r="N288" s="218" t="s">
        <v>1269</v>
      </c>
      <c r="O288" s="218" t="s">
        <v>3463</v>
      </c>
      <c r="P288" s="218" t="s">
        <v>4058</v>
      </c>
      <c r="Q288" s="218" t="s">
        <v>1269</v>
      </c>
      <c r="R288" s="218" t="s">
        <v>3486</v>
      </c>
      <c r="S288" s="218" t="s">
        <v>4134</v>
      </c>
      <c r="T288" s="218" t="s">
        <v>1269</v>
      </c>
      <c r="U288" s="218" t="s">
        <v>3554</v>
      </c>
      <c r="V288" s="218" t="s">
        <v>4161</v>
      </c>
      <c r="W288" s="218" t="s">
        <v>1269</v>
      </c>
      <c r="X288" s="218" t="s">
        <v>1321</v>
      </c>
      <c r="Y288" s="218" t="s">
        <v>1269</v>
      </c>
      <c r="Z288" s="261" t="str">
        <f>[1]総合!AG272</f>
        <v>初めてなので頑張ります。</v>
      </c>
      <c r="AA288" s="261"/>
      <c r="AB288" s="261"/>
      <c r="AC288" s="261"/>
      <c r="AD288" s="261"/>
      <c r="AE288" s="261"/>
      <c r="AF288" s="49" t="str">
        <f t="shared" si="13"/>
        <v>C082</v>
      </c>
      <c r="AI288" s="47">
        <v>282</v>
      </c>
      <c r="AJ288" s="47" t="str">
        <f t="shared" si="14"/>
        <v>C082</v>
      </c>
    </row>
    <row r="289" spans="1:36" ht="22.5" customHeight="1" x14ac:dyDescent="0.4">
      <c r="A289" s="200" t="str">
        <f t="shared" si="12"/>
        <v>C</v>
      </c>
      <c r="B289" s="214" t="s">
        <v>563</v>
      </c>
      <c r="C289" s="215" t="s">
        <v>2332</v>
      </c>
      <c r="D289" s="216" t="s">
        <v>4538</v>
      </c>
      <c r="E289" s="217" t="s">
        <v>293</v>
      </c>
      <c r="F289" s="218">
        <v>28</v>
      </c>
      <c r="G289" s="218">
        <v>34</v>
      </c>
      <c r="H289" s="218">
        <v>36</v>
      </c>
      <c r="I289" s="218">
        <v>98</v>
      </c>
      <c r="J289" s="219" t="s">
        <v>4266</v>
      </c>
      <c r="K289" s="218" t="s">
        <v>3839</v>
      </c>
      <c r="L289" s="218" t="s">
        <v>3503</v>
      </c>
      <c r="M289" s="218" t="s">
        <v>4551</v>
      </c>
      <c r="N289" s="218" t="s">
        <v>1269</v>
      </c>
      <c r="O289" s="218" t="s">
        <v>3463</v>
      </c>
      <c r="P289" s="218" t="s">
        <v>4058</v>
      </c>
      <c r="Q289" s="218" t="s">
        <v>1269</v>
      </c>
      <c r="R289" s="218" t="s">
        <v>1269</v>
      </c>
      <c r="S289" s="218" t="s">
        <v>1269</v>
      </c>
      <c r="T289" s="218" t="s">
        <v>1269</v>
      </c>
      <c r="U289" s="218" t="s">
        <v>3486</v>
      </c>
      <c r="V289" s="218" t="s">
        <v>4192</v>
      </c>
      <c r="W289" s="218" t="s">
        <v>1269</v>
      </c>
      <c r="X289" s="218" t="s">
        <v>1321</v>
      </c>
      <c r="Y289" s="218" t="s">
        <v>1269</v>
      </c>
      <c r="Z289" s="261" t="str">
        <f>[1]総合!AG273</f>
        <v>全力を出せるように頑張ります！</v>
      </c>
      <c r="AA289" s="261"/>
      <c r="AB289" s="261"/>
      <c r="AC289" s="261"/>
      <c r="AD289" s="261"/>
      <c r="AE289" s="261"/>
      <c r="AF289" s="49" t="str">
        <f t="shared" si="13"/>
        <v>C085</v>
      </c>
      <c r="AI289" s="47">
        <v>283</v>
      </c>
      <c r="AJ289" s="47" t="str">
        <f t="shared" si="14"/>
        <v>C085</v>
      </c>
    </row>
    <row r="290" spans="1:36" ht="22.5" customHeight="1" x14ac:dyDescent="0.4">
      <c r="A290" s="200" t="str">
        <f t="shared" si="12"/>
        <v>C</v>
      </c>
      <c r="B290" s="214" t="s">
        <v>573</v>
      </c>
      <c r="C290" s="215" t="s">
        <v>2334</v>
      </c>
      <c r="D290" s="216" t="s">
        <v>4538</v>
      </c>
      <c r="E290" s="217" t="s">
        <v>293</v>
      </c>
      <c r="F290" s="218">
        <v>36</v>
      </c>
      <c r="G290" s="218">
        <v>36</v>
      </c>
      <c r="H290" s="218">
        <v>40</v>
      </c>
      <c r="I290" s="218">
        <v>112</v>
      </c>
      <c r="J290" s="219" t="s">
        <v>4199</v>
      </c>
      <c r="K290" s="218" t="s">
        <v>3830</v>
      </c>
      <c r="L290" s="218" t="s">
        <v>3483</v>
      </c>
      <c r="M290" s="218" t="s">
        <v>4552</v>
      </c>
      <c r="N290" s="218" t="s">
        <v>1269</v>
      </c>
      <c r="O290" s="218" t="s">
        <v>3483</v>
      </c>
      <c r="P290" s="218" t="s">
        <v>4126</v>
      </c>
      <c r="Q290" s="218" t="s">
        <v>1269</v>
      </c>
      <c r="R290" s="218" t="s">
        <v>4280</v>
      </c>
      <c r="S290" s="218" t="s">
        <v>4281</v>
      </c>
      <c r="T290" s="218" t="s">
        <v>1269</v>
      </c>
      <c r="U290" s="218" t="s">
        <v>3441</v>
      </c>
      <c r="V290" s="218" t="s">
        <v>3810</v>
      </c>
      <c r="W290" s="218" t="s">
        <v>3484</v>
      </c>
      <c r="X290" s="218" t="s">
        <v>1321</v>
      </c>
      <c r="Y290" s="218" t="s">
        <v>1269</v>
      </c>
      <c r="Z290" s="261" t="str">
        <f>[1]総合!AG274</f>
        <v>入賞できるように練習を頑張りたいです！</v>
      </c>
      <c r="AA290" s="261"/>
      <c r="AB290" s="261"/>
      <c r="AC290" s="261"/>
      <c r="AD290" s="261"/>
      <c r="AE290" s="261"/>
      <c r="AF290" s="49" t="str">
        <f t="shared" si="13"/>
        <v>C086</v>
      </c>
      <c r="AI290" s="47">
        <v>284</v>
      </c>
      <c r="AJ290" s="47" t="str">
        <f t="shared" si="14"/>
        <v>C086</v>
      </c>
    </row>
    <row r="291" spans="1:36" ht="22.5" customHeight="1" x14ac:dyDescent="0.4">
      <c r="A291" s="200" t="str">
        <f t="shared" si="12"/>
        <v>C</v>
      </c>
      <c r="B291" s="214" t="s">
        <v>574</v>
      </c>
      <c r="C291" s="215" t="s">
        <v>2336</v>
      </c>
      <c r="D291" s="216" t="s">
        <v>4538</v>
      </c>
      <c r="E291" s="217" t="s">
        <v>293</v>
      </c>
      <c r="F291" s="218">
        <v>34</v>
      </c>
      <c r="G291" s="218">
        <v>44</v>
      </c>
      <c r="H291" s="218">
        <v>38</v>
      </c>
      <c r="I291" s="218">
        <v>116</v>
      </c>
      <c r="J291" s="219" t="s">
        <v>4169</v>
      </c>
      <c r="K291" s="218" t="s">
        <v>3794</v>
      </c>
      <c r="L291" s="218" t="s">
        <v>3480</v>
      </c>
      <c r="M291" s="218" t="s">
        <v>4553</v>
      </c>
      <c r="N291" s="218" t="s">
        <v>1269</v>
      </c>
      <c r="O291" s="218" t="s">
        <v>3480</v>
      </c>
      <c r="P291" s="218" t="s">
        <v>4122</v>
      </c>
      <c r="Q291" s="218" t="s">
        <v>1269</v>
      </c>
      <c r="R291" s="218" t="s">
        <v>3459</v>
      </c>
      <c r="S291" s="218" t="s">
        <v>4189</v>
      </c>
      <c r="T291" s="218" t="s">
        <v>3615</v>
      </c>
      <c r="U291" s="218" t="s">
        <v>3441</v>
      </c>
      <c r="V291" s="218" t="s">
        <v>3810</v>
      </c>
      <c r="W291" s="218" t="s">
        <v>3484</v>
      </c>
      <c r="X291" s="218" t="s">
        <v>1321</v>
      </c>
      <c r="Y291" s="218" t="s">
        <v>1269</v>
      </c>
      <c r="Z291" s="261" t="str">
        <f>[1]総合!AG275</f>
        <v>欲しいのはやっぱり日本一！</v>
      </c>
      <c r="AA291" s="261"/>
      <c r="AB291" s="261"/>
      <c r="AC291" s="261"/>
      <c r="AD291" s="261"/>
      <c r="AE291" s="261"/>
      <c r="AF291" s="49" t="str">
        <f t="shared" si="13"/>
        <v>C087</v>
      </c>
      <c r="AI291" s="47">
        <v>285</v>
      </c>
      <c r="AJ291" s="47" t="str">
        <f t="shared" si="14"/>
        <v>C087</v>
      </c>
    </row>
    <row r="292" spans="1:36" ht="22.5" customHeight="1" x14ac:dyDescent="0.4">
      <c r="A292" s="200" t="str">
        <f t="shared" si="12"/>
        <v>D</v>
      </c>
      <c r="B292" s="214" t="s">
        <v>584</v>
      </c>
      <c r="C292" s="215" t="s">
        <v>1234</v>
      </c>
      <c r="D292" s="216" t="s">
        <v>4554</v>
      </c>
      <c r="E292" s="217" t="s">
        <v>293</v>
      </c>
      <c r="F292" s="218">
        <v>40</v>
      </c>
      <c r="G292" s="218">
        <v>48</v>
      </c>
      <c r="H292" s="218">
        <v>44</v>
      </c>
      <c r="I292" s="218">
        <v>132</v>
      </c>
      <c r="J292" s="219" t="s">
        <v>4174</v>
      </c>
      <c r="K292" s="218" t="s">
        <v>3822</v>
      </c>
      <c r="L292" s="218" t="s">
        <v>3452</v>
      </c>
      <c r="M292" s="218" t="s">
        <v>4555</v>
      </c>
      <c r="N292" s="218" t="s">
        <v>1269</v>
      </c>
      <c r="O292" s="218" t="s">
        <v>3463</v>
      </c>
      <c r="P292" s="218" t="s">
        <v>4058</v>
      </c>
      <c r="Q292" s="218" t="s">
        <v>1269</v>
      </c>
      <c r="R292" s="218" t="s">
        <v>3486</v>
      </c>
      <c r="S292" s="218" t="s">
        <v>4134</v>
      </c>
      <c r="T292" s="218" t="s">
        <v>1269</v>
      </c>
      <c r="U292" s="218" t="s">
        <v>3523</v>
      </c>
      <c r="V292" s="218" t="s">
        <v>3865</v>
      </c>
      <c r="W292" s="218" t="s">
        <v>3484</v>
      </c>
      <c r="X292" s="218" t="s">
        <v>1321</v>
      </c>
      <c r="Y292" s="218" t="s">
        <v>1269</v>
      </c>
      <c r="Z292" s="261" t="str">
        <f>[1]総合!AG276</f>
        <v>中学生の部門でも読上算日本一を獲ります！</v>
      </c>
      <c r="AA292" s="261"/>
      <c r="AB292" s="261"/>
      <c r="AC292" s="261"/>
      <c r="AD292" s="261"/>
      <c r="AE292" s="261"/>
      <c r="AF292" s="49" t="str">
        <f t="shared" si="13"/>
        <v>D070</v>
      </c>
      <c r="AI292" s="47">
        <v>286</v>
      </c>
      <c r="AJ292" s="47" t="str">
        <f t="shared" si="14"/>
        <v>D070</v>
      </c>
    </row>
    <row r="293" spans="1:36" ht="22.5" customHeight="1" x14ac:dyDescent="0.4">
      <c r="A293" s="200" t="str">
        <f t="shared" si="12"/>
        <v>D</v>
      </c>
      <c r="B293" s="214" t="s">
        <v>585</v>
      </c>
      <c r="C293" s="215" t="s">
        <v>303</v>
      </c>
      <c r="D293" s="216" t="s">
        <v>4554</v>
      </c>
      <c r="E293" s="217" t="s">
        <v>293</v>
      </c>
      <c r="F293" s="218">
        <v>56</v>
      </c>
      <c r="G293" s="218">
        <v>58</v>
      </c>
      <c r="H293" s="218">
        <v>56</v>
      </c>
      <c r="I293" s="218">
        <v>170</v>
      </c>
      <c r="J293" s="219" t="s">
        <v>4115</v>
      </c>
      <c r="K293" s="218" t="s">
        <v>3811</v>
      </c>
      <c r="L293" s="218" t="s">
        <v>3450</v>
      </c>
      <c r="M293" s="218" t="s">
        <v>4556</v>
      </c>
      <c r="N293" s="218" t="s">
        <v>1269</v>
      </c>
      <c r="O293" s="218" t="s">
        <v>3463</v>
      </c>
      <c r="P293" s="218" t="s">
        <v>4058</v>
      </c>
      <c r="Q293" s="218" t="s">
        <v>1269</v>
      </c>
      <c r="R293" s="218" t="s">
        <v>3439</v>
      </c>
      <c r="S293" s="218" t="s">
        <v>3884</v>
      </c>
      <c r="T293" s="218" t="s">
        <v>3612</v>
      </c>
      <c r="U293" s="218" t="s">
        <v>3532</v>
      </c>
      <c r="V293" s="218" t="s">
        <v>3750</v>
      </c>
      <c r="W293" s="218" t="s">
        <v>3472</v>
      </c>
      <c r="X293" s="218" t="s">
        <v>3481</v>
      </c>
      <c r="Y293" s="218" t="s">
        <v>3461</v>
      </c>
      <c r="Z293" s="261" t="str">
        <f>[1]総合!AG277</f>
        <v>いつも通りの自分で焦らず頑張る。</v>
      </c>
      <c r="AA293" s="261"/>
      <c r="AB293" s="261"/>
      <c r="AC293" s="261"/>
      <c r="AD293" s="261"/>
      <c r="AE293" s="261"/>
      <c r="AF293" s="49" t="str">
        <f t="shared" si="13"/>
        <v>D071</v>
      </c>
      <c r="AI293" s="47">
        <v>287</v>
      </c>
      <c r="AJ293" s="47" t="str">
        <f t="shared" si="14"/>
        <v>D071</v>
      </c>
    </row>
    <row r="294" spans="1:36" ht="22.5" customHeight="1" x14ac:dyDescent="0.4">
      <c r="A294" s="200" t="str">
        <f t="shared" si="12"/>
        <v>D</v>
      </c>
      <c r="B294" s="214" t="s">
        <v>693</v>
      </c>
      <c r="C294" s="215" t="s">
        <v>339</v>
      </c>
      <c r="D294" s="216" t="s">
        <v>4557</v>
      </c>
      <c r="E294" s="217" t="s">
        <v>293</v>
      </c>
      <c r="F294" s="218">
        <v>42</v>
      </c>
      <c r="G294" s="218">
        <v>46</v>
      </c>
      <c r="H294" s="218">
        <v>44</v>
      </c>
      <c r="I294" s="218">
        <v>132</v>
      </c>
      <c r="J294" s="219" t="s">
        <v>4174</v>
      </c>
      <c r="K294" s="218" t="s">
        <v>3822</v>
      </c>
      <c r="L294" s="218" t="s">
        <v>3458</v>
      </c>
      <c r="M294" s="218" t="s">
        <v>4417</v>
      </c>
      <c r="N294" s="218" t="s">
        <v>1269</v>
      </c>
      <c r="O294" s="218" t="s">
        <v>3463</v>
      </c>
      <c r="P294" s="218" t="s">
        <v>4058</v>
      </c>
      <c r="Q294" s="218" t="s">
        <v>1269</v>
      </c>
      <c r="R294" s="218" t="s">
        <v>3439</v>
      </c>
      <c r="S294" s="218" t="s">
        <v>3884</v>
      </c>
      <c r="T294" s="218" t="s">
        <v>3612</v>
      </c>
      <c r="U294" s="218" t="s">
        <v>3441</v>
      </c>
      <c r="V294" s="218" t="s">
        <v>3810</v>
      </c>
      <c r="W294" s="218" t="s">
        <v>3555</v>
      </c>
      <c r="X294" s="218" t="s">
        <v>1321</v>
      </c>
      <c r="Y294" s="218" t="s">
        <v>1269</v>
      </c>
      <c r="Z294" s="261" t="str">
        <f>[1]総合!AG278</f>
        <v>中学生最後のこのチャンスを必ず掴み取る</v>
      </c>
      <c r="AA294" s="261"/>
      <c r="AB294" s="261"/>
      <c r="AC294" s="261"/>
      <c r="AD294" s="261"/>
      <c r="AE294" s="261"/>
      <c r="AF294" s="49" t="str">
        <f t="shared" si="13"/>
        <v>D080</v>
      </c>
      <c r="AI294" s="47">
        <v>288</v>
      </c>
      <c r="AJ294" s="47" t="str">
        <f t="shared" si="14"/>
        <v>D080</v>
      </c>
    </row>
    <row r="295" spans="1:36" ht="22.5" customHeight="1" x14ac:dyDescent="0.4">
      <c r="A295" s="200" t="str">
        <f t="shared" si="12"/>
        <v>D</v>
      </c>
      <c r="B295" s="214" t="s">
        <v>694</v>
      </c>
      <c r="C295" s="215" t="s">
        <v>334</v>
      </c>
      <c r="D295" s="216" t="s">
        <v>4557</v>
      </c>
      <c r="E295" s="217" t="s">
        <v>293</v>
      </c>
      <c r="F295" s="218">
        <v>50</v>
      </c>
      <c r="G295" s="218">
        <v>58</v>
      </c>
      <c r="H295" s="218">
        <v>52</v>
      </c>
      <c r="I295" s="218">
        <v>160</v>
      </c>
      <c r="J295" s="219" t="s">
        <v>4431</v>
      </c>
      <c r="K295" s="218" t="s">
        <v>3877</v>
      </c>
      <c r="L295" s="218" t="s">
        <v>3450</v>
      </c>
      <c r="M295" s="218" t="s">
        <v>4068</v>
      </c>
      <c r="N295" s="218" t="s">
        <v>1269</v>
      </c>
      <c r="O295" s="218" t="s">
        <v>3441</v>
      </c>
      <c r="P295" s="218" t="s">
        <v>3495</v>
      </c>
      <c r="Q295" s="218" t="s">
        <v>3448</v>
      </c>
      <c r="R295" s="218" t="s">
        <v>3526</v>
      </c>
      <c r="S295" s="218" t="s">
        <v>3749</v>
      </c>
      <c r="T295" s="218" t="s">
        <v>3481</v>
      </c>
      <c r="U295" s="218" t="s">
        <v>3628</v>
      </c>
      <c r="V295" s="218" t="s">
        <v>3495</v>
      </c>
      <c r="W295" s="218" t="s">
        <v>3456</v>
      </c>
      <c r="X295" s="218" t="s">
        <v>1321</v>
      </c>
      <c r="Y295" s="218" t="s">
        <v>3461</v>
      </c>
      <c r="Z295" s="261" t="str">
        <f>[1]総合!AG279</f>
        <v>読上算と読上暗算を頑張ります。</v>
      </c>
      <c r="AA295" s="261"/>
      <c r="AB295" s="261"/>
      <c r="AC295" s="261"/>
      <c r="AD295" s="261"/>
      <c r="AE295" s="261"/>
      <c r="AF295" s="49" t="str">
        <f t="shared" si="13"/>
        <v>D081</v>
      </c>
      <c r="AI295" s="47">
        <v>289</v>
      </c>
      <c r="AJ295" s="47" t="str">
        <f t="shared" si="14"/>
        <v>D081</v>
      </c>
    </row>
    <row r="296" spans="1:36" ht="22.5" customHeight="1" x14ac:dyDescent="0.4">
      <c r="A296" s="200" t="str">
        <f t="shared" si="12"/>
        <v>E</v>
      </c>
      <c r="B296" s="214" t="s">
        <v>503</v>
      </c>
      <c r="C296" s="215" t="s">
        <v>1514</v>
      </c>
      <c r="D296" s="216" t="s">
        <v>4558</v>
      </c>
      <c r="E296" s="217" t="s">
        <v>293</v>
      </c>
      <c r="F296" s="218">
        <v>44</v>
      </c>
      <c r="G296" s="218">
        <v>60</v>
      </c>
      <c r="H296" s="218">
        <v>52</v>
      </c>
      <c r="I296" s="218">
        <v>156</v>
      </c>
      <c r="J296" s="219" t="s">
        <v>4141</v>
      </c>
      <c r="K296" s="218" t="s">
        <v>3816</v>
      </c>
      <c r="L296" s="218" t="s">
        <v>3486</v>
      </c>
      <c r="M296" s="218" t="s">
        <v>4559</v>
      </c>
      <c r="N296" s="218" t="s">
        <v>1269</v>
      </c>
      <c r="O296" s="218" t="s">
        <v>3480</v>
      </c>
      <c r="P296" s="218" t="s">
        <v>4122</v>
      </c>
      <c r="Q296" s="218" t="s">
        <v>1269</v>
      </c>
      <c r="R296" s="218" t="s">
        <v>3450</v>
      </c>
      <c r="S296" s="218" t="s">
        <v>3890</v>
      </c>
      <c r="T296" s="218" t="s">
        <v>1269</v>
      </c>
      <c r="U296" s="218" t="s">
        <v>3480</v>
      </c>
      <c r="V296" s="218" t="s">
        <v>4223</v>
      </c>
      <c r="W296" s="218" t="s">
        <v>1269</v>
      </c>
      <c r="X296" s="218" t="s">
        <v>1321</v>
      </c>
      <c r="Y296" s="218" t="s">
        <v>3461</v>
      </c>
      <c r="Z296" s="261" t="str">
        <f>[1]総合!AG280</f>
        <v>そろばん愛は誰にも負けないよ！</v>
      </c>
      <c r="AA296" s="261"/>
      <c r="AB296" s="261"/>
      <c r="AC296" s="261"/>
      <c r="AD296" s="261"/>
      <c r="AE296" s="261"/>
      <c r="AF296" s="49" t="str">
        <f t="shared" si="13"/>
        <v>E044</v>
      </c>
      <c r="AI296" s="47">
        <v>290</v>
      </c>
      <c r="AJ296" s="47" t="str">
        <f t="shared" si="14"/>
        <v>E044</v>
      </c>
    </row>
    <row r="297" spans="1:36" ht="22.5" customHeight="1" x14ac:dyDescent="0.4">
      <c r="A297" s="200" t="str">
        <f t="shared" si="12"/>
        <v>A</v>
      </c>
      <c r="B297" s="214" t="s">
        <v>522</v>
      </c>
      <c r="C297" s="215" t="s">
        <v>2340</v>
      </c>
      <c r="D297" s="216" t="s">
        <v>4560</v>
      </c>
      <c r="E297" s="217" t="s">
        <v>293</v>
      </c>
      <c r="F297" s="218">
        <v>36</v>
      </c>
      <c r="G297" s="218">
        <v>36</v>
      </c>
      <c r="H297" s="218">
        <v>22</v>
      </c>
      <c r="I297" s="218">
        <v>94</v>
      </c>
      <c r="J297" s="219" t="s">
        <v>4149</v>
      </c>
      <c r="K297" s="218" t="s">
        <v>3750</v>
      </c>
      <c r="L297" s="218" t="s">
        <v>3480</v>
      </c>
      <c r="M297" s="218" t="s">
        <v>4561</v>
      </c>
      <c r="N297" s="218" t="s">
        <v>3510</v>
      </c>
      <c r="O297" s="218" t="s">
        <v>3469</v>
      </c>
      <c r="P297" s="218" t="s">
        <v>4281</v>
      </c>
      <c r="Q297" s="218" t="s">
        <v>3484</v>
      </c>
      <c r="R297" s="218" t="s">
        <v>3491</v>
      </c>
      <c r="S297" s="218" t="s">
        <v>4117</v>
      </c>
      <c r="T297" s="218" t="s">
        <v>3489</v>
      </c>
      <c r="U297" s="218" t="s">
        <v>3469</v>
      </c>
      <c r="V297" s="218" t="s">
        <v>4122</v>
      </c>
      <c r="W297" s="218" t="s">
        <v>3467</v>
      </c>
      <c r="X297" s="218" t="s">
        <v>3470</v>
      </c>
      <c r="Y297" s="218" t="s">
        <v>1269</v>
      </c>
      <c r="Z297" s="261" t="str">
        <f>[1]総合!AG281</f>
        <v>個人総合競技入賞目指して練習するぞ！</v>
      </c>
      <c r="AA297" s="261"/>
      <c r="AB297" s="261"/>
      <c r="AC297" s="261"/>
      <c r="AD297" s="261"/>
      <c r="AE297" s="261"/>
      <c r="AF297" s="49" t="str">
        <f t="shared" si="13"/>
        <v>A035</v>
      </c>
      <c r="AI297" s="47">
        <v>291</v>
      </c>
      <c r="AJ297" s="47" t="str">
        <f t="shared" si="14"/>
        <v>A035</v>
      </c>
    </row>
    <row r="298" spans="1:36" ht="22.5" customHeight="1" x14ac:dyDescent="0.4">
      <c r="A298" s="200" t="str">
        <f t="shared" si="12"/>
        <v>A</v>
      </c>
      <c r="B298" s="214" t="s">
        <v>538</v>
      </c>
      <c r="C298" s="215" t="s">
        <v>2342</v>
      </c>
      <c r="D298" s="216" t="s">
        <v>4560</v>
      </c>
      <c r="E298" s="217" t="s">
        <v>293</v>
      </c>
      <c r="F298" s="218">
        <v>26</v>
      </c>
      <c r="G298" s="218">
        <v>40</v>
      </c>
      <c r="H298" s="218">
        <v>34</v>
      </c>
      <c r="I298" s="218">
        <v>100</v>
      </c>
      <c r="J298" s="219" t="s">
        <v>4145</v>
      </c>
      <c r="K298" s="218" t="s">
        <v>3570</v>
      </c>
      <c r="L298" s="218" t="s">
        <v>3483</v>
      </c>
      <c r="M298" s="218" t="s">
        <v>4562</v>
      </c>
      <c r="N298" s="218" t="s">
        <v>1269</v>
      </c>
      <c r="O298" s="218" t="s">
        <v>3491</v>
      </c>
      <c r="P298" s="218" t="s">
        <v>4168</v>
      </c>
      <c r="Q298" s="218" t="s">
        <v>3509</v>
      </c>
      <c r="R298" s="218" t="s">
        <v>1269</v>
      </c>
      <c r="S298" s="218" t="s">
        <v>1269</v>
      </c>
      <c r="T298" s="218" t="s">
        <v>1269</v>
      </c>
      <c r="U298" s="218" t="s">
        <v>3450</v>
      </c>
      <c r="V298" s="218" t="s">
        <v>3847</v>
      </c>
      <c r="W298" s="218" t="s">
        <v>3448</v>
      </c>
      <c r="X298" s="218" t="s">
        <v>3470</v>
      </c>
      <c r="Y298" s="218" t="s">
        <v>1269</v>
      </c>
      <c r="Z298" s="261" t="str">
        <f>[1]総合!AG282</f>
        <v>精一杯頑張ります！</v>
      </c>
      <c r="AA298" s="261"/>
      <c r="AB298" s="261"/>
      <c r="AC298" s="261"/>
      <c r="AD298" s="261"/>
      <c r="AE298" s="261"/>
      <c r="AF298" s="49" t="str">
        <f t="shared" si="13"/>
        <v>A036</v>
      </c>
      <c r="AI298" s="47">
        <v>292</v>
      </c>
      <c r="AJ298" s="47" t="str">
        <f t="shared" si="14"/>
        <v>A036</v>
      </c>
    </row>
    <row r="299" spans="1:36" ht="22.5" customHeight="1" x14ac:dyDescent="0.4">
      <c r="A299" s="200" t="str">
        <f t="shared" si="12"/>
        <v>B</v>
      </c>
      <c r="B299" s="214" t="s">
        <v>407</v>
      </c>
      <c r="C299" s="215" t="s">
        <v>1406</v>
      </c>
      <c r="D299" s="216" t="s">
        <v>4529</v>
      </c>
      <c r="E299" s="217" t="s">
        <v>293</v>
      </c>
      <c r="F299" s="218">
        <v>0</v>
      </c>
      <c r="G299" s="218">
        <v>0</v>
      </c>
      <c r="H299" s="218">
        <v>0</v>
      </c>
      <c r="I299" s="218">
        <v>0</v>
      </c>
      <c r="J299" s="219" t="s">
        <v>4361</v>
      </c>
      <c r="K299" s="218" t="s">
        <v>1269</v>
      </c>
      <c r="L299" s="218" t="s">
        <v>1269</v>
      </c>
      <c r="M299" s="218" t="s">
        <v>1269</v>
      </c>
      <c r="N299" s="218" t="s">
        <v>1269</v>
      </c>
      <c r="O299" s="218" t="s">
        <v>1269</v>
      </c>
      <c r="P299" s="218" t="s">
        <v>1269</v>
      </c>
      <c r="Q299" s="218" t="s">
        <v>1269</v>
      </c>
      <c r="R299" s="218" t="s">
        <v>1269</v>
      </c>
      <c r="S299" s="218" t="s">
        <v>1269</v>
      </c>
      <c r="T299" s="218" t="s">
        <v>1269</v>
      </c>
      <c r="U299" s="218" t="s">
        <v>1269</v>
      </c>
      <c r="V299" s="218" t="s">
        <v>1269</v>
      </c>
      <c r="W299" s="218" t="s">
        <v>1269</v>
      </c>
      <c r="X299" s="218" t="s">
        <v>1321</v>
      </c>
      <c r="Y299" s="218" t="s">
        <v>1269</v>
      </c>
      <c r="Z299" s="261" t="str">
        <f>[1]総合!AG283</f>
        <v>読上暗算で入賞できるようにがんばります！</v>
      </c>
      <c r="AA299" s="261"/>
      <c r="AB299" s="261"/>
      <c r="AC299" s="261"/>
      <c r="AD299" s="261"/>
      <c r="AE299" s="261"/>
      <c r="AF299" s="49" t="str">
        <f t="shared" si="13"/>
        <v>B053</v>
      </c>
      <c r="AI299" s="47">
        <v>293</v>
      </c>
      <c r="AJ299" s="47" t="str">
        <f t="shared" si="14"/>
        <v>B053</v>
      </c>
    </row>
    <row r="300" spans="1:36" ht="22.5" customHeight="1" x14ac:dyDescent="0.4">
      <c r="A300" s="200" t="str">
        <f t="shared" si="12"/>
        <v>B</v>
      </c>
      <c r="B300" s="214" t="s">
        <v>438</v>
      </c>
      <c r="C300" s="215" t="s">
        <v>2345</v>
      </c>
      <c r="D300" s="216" t="s">
        <v>4529</v>
      </c>
      <c r="E300" s="217" t="s">
        <v>293</v>
      </c>
      <c r="F300" s="218">
        <v>24</v>
      </c>
      <c r="G300" s="218">
        <v>32</v>
      </c>
      <c r="H300" s="218">
        <v>30</v>
      </c>
      <c r="I300" s="218">
        <v>86</v>
      </c>
      <c r="J300" s="219" t="s">
        <v>4510</v>
      </c>
      <c r="K300" s="218" t="s">
        <v>3783</v>
      </c>
      <c r="L300" s="218" t="s">
        <v>3483</v>
      </c>
      <c r="M300" s="218" t="s">
        <v>4563</v>
      </c>
      <c r="N300" s="218" t="s">
        <v>1269</v>
      </c>
      <c r="O300" s="218" t="s">
        <v>3480</v>
      </c>
      <c r="P300" s="218" t="s">
        <v>4122</v>
      </c>
      <c r="Q300" s="218" t="s">
        <v>1269</v>
      </c>
      <c r="R300" s="218" t="s">
        <v>3523</v>
      </c>
      <c r="S300" s="218" t="s">
        <v>3763</v>
      </c>
      <c r="T300" s="218" t="s">
        <v>3456</v>
      </c>
      <c r="U300" s="218" t="s">
        <v>3543</v>
      </c>
      <c r="V300" s="218" t="s">
        <v>4058</v>
      </c>
      <c r="W300" s="218" t="s">
        <v>3481</v>
      </c>
      <c r="X300" s="218" t="s">
        <v>1321</v>
      </c>
      <c r="Y300" s="218" t="s">
        <v>1269</v>
      </c>
      <c r="Z300" s="261" t="str">
        <f>[1]総合!AG284</f>
        <v>英語読上算、がんばります!</v>
      </c>
      <c r="AA300" s="261"/>
      <c r="AB300" s="261"/>
      <c r="AC300" s="261"/>
      <c r="AD300" s="261"/>
      <c r="AE300" s="261"/>
      <c r="AF300" s="49" t="str">
        <f t="shared" si="13"/>
        <v>B054</v>
      </c>
      <c r="AI300" s="47">
        <v>294</v>
      </c>
      <c r="AJ300" s="47" t="str">
        <f t="shared" si="14"/>
        <v>B054</v>
      </c>
    </row>
    <row r="301" spans="1:36" ht="22.5" customHeight="1" x14ac:dyDescent="0.4">
      <c r="A301" s="200" t="str">
        <f t="shared" si="12"/>
        <v>C</v>
      </c>
      <c r="B301" s="214" t="s">
        <v>346</v>
      </c>
      <c r="C301" s="215" t="s">
        <v>1403</v>
      </c>
      <c r="D301" s="216" t="s">
        <v>4536</v>
      </c>
      <c r="E301" s="217" t="s">
        <v>293</v>
      </c>
      <c r="F301" s="218">
        <v>38</v>
      </c>
      <c r="G301" s="218">
        <v>54</v>
      </c>
      <c r="H301" s="218">
        <v>42</v>
      </c>
      <c r="I301" s="218">
        <v>134</v>
      </c>
      <c r="J301" s="219" t="s">
        <v>4263</v>
      </c>
      <c r="K301" s="218" t="s">
        <v>3822</v>
      </c>
      <c r="L301" s="218" t="s">
        <v>3452</v>
      </c>
      <c r="M301" s="218" t="s">
        <v>4564</v>
      </c>
      <c r="N301" s="218" t="s">
        <v>1269</v>
      </c>
      <c r="O301" s="218" t="s">
        <v>3452</v>
      </c>
      <c r="P301" s="218" t="s">
        <v>3824</v>
      </c>
      <c r="Q301" s="218" t="s">
        <v>3499</v>
      </c>
      <c r="R301" s="218" t="s">
        <v>3450</v>
      </c>
      <c r="S301" s="218" t="s">
        <v>3890</v>
      </c>
      <c r="T301" s="218" t="s">
        <v>3504</v>
      </c>
      <c r="U301" s="218" t="s">
        <v>3441</v>
      </c>
      <c r="V301" s="218" t="s">
        <v>3810</v>
      </c>
      <c r="W301" s="218" t="s">
        <v>3484</v>
      </c>
      <c r="X301" s="218" t="s">
        <v>1321</v>
      </c>
      <c r="Y301" s="218" t="s">
        <v>3461</v>
      </c>
      <c r="Z301" s="261" t="str">
        <f>[1]総合!AG285</f>
        <v>全種目で入賞したい！</v>
      </c>
      <c r="AA301" s="261"/>
      <c r="AB301" s="261"/>
      <c r="AC301" s="261"/>
      <c r="AD301" s="261"/>
      <c r="AE301" s="261"/>
      <c r="AF301" s="49" t="str">
        <f t="shared" si="13"/>
        <v>C069</v>
      </c>
      <c r="AI301" s="47">
        <v>295</v>
      </c>
      <c r="AJ301" s="47" t="str">
        <f t="shared" si="14"/>
        <v>C069</v>
      </c>
    </row>
    <row r="302" spans="1:36" ht="22.5" customHeight="1" x14ac:dyDescent="0.4">
      <c r="A302" s="200" t="str">
        <f t="shared" si="12"/>
        <v>C</v>
      </c>
      <c r="B302" s="214" t="s">
        <v>347</v>
      </c>
      <c r="C302" s="215" t="s">
        <v>1226</v>
      </c>
      <c r="D302" s="216" t="s">
        <v>4536</v>
      </c>
      <c r="E302" s="217" t="s">
        <v>293</v>
      </c>
      <c r="F302" s="218">
        <v>36</v>
      </c>
      <c r="G302" s="218">
        <v>40</v>
      </c>
      <c r="H302" s="218">
        <v>30</v>
      </c>
      <c r="I302" s="218">
        <v>106</v>
      </c>
      <c r="J302" s="219" t="s">
        <v>4208</v>
      </c>
      <c r="K302" s="218" t="s">
        <v>3834</v>
      </c>
      <c r="L302" s="218" t="s">
        <v>3483</v>
      </c>
      <c r="M302" s="218" t="s">
        <v>4565</v>
      </c>
      <c r="N302" s="218" t="s">
        <v>1269</v>
      </c>
      <c r="O302" s="218" t="s">
        <v>3463</v>
      </c>
      <c r="P302" s="218" t="s">
        <v>4058</v>
      </c>
      <c r="Q302" s="218" t="s">
        <v>1269</v>
      </c>
      <c r="R302" s="218" t="s">
        <v>3491</v>
      </c>
      <c r="S302" s="218" t="s">
        <v>4117</v>
      </c>
      <c r="T302" s="218" t="s">
        <v>1269</v>
      </c>
      <c r="U302" s="218" t="s">
        <v>3533</v>
      </c>
      <c r="V302" s="218" t="s">
        <v>3912</v>
      </c>
      <c r="W302" s="218" t="s">
        <v>3513</v>
      </c>
      <c r="X302" s="218" t="s">
        <v>1321</v>
      </c>
      <c r="Y302" s="218" t="s">
        <v>1269</v>
      </c>
      <c r="Z302" s="261" t="str">
        <f>[1]総合!AG286</f>
        <v>結果が残せる様に頑張ります！</v>
      </c>
      <c r="AA302" s="261"/>
      <c r="AB302" s="261"/>
      <c r="AC302" s="261"/>
      <c r="AD302" s="261"/>
      <c r="AE302" s="261"/>
      <c r="AF302" s="49" t="str">
        <f t="shared" si="13"/>
        <v>C070</v>
      </c>
      <c r="AI302" s="47">
        <v>296</v>
      </c>
      <c r="AJ302" s="47" t="str">
        <f t="shared" si="14"/>
        <v>C070</v>
      </c>
    </row>
    <row r="303" spans="1:36" ht="22.5" customHeight="1" x14ac:dyDescent="0.4">
      <c r="A303" s="200" t="str">
        <f t="shared" si="12"/>
        <v>C</v>
      </c>
      <c r="B303" s="214" t="s">
        <v>376</v>
      </c>
      <c r="C303" s="215" t="s">
        <v>2349</v>
      </c>
      <c r="D303" s="216" t="s">
        <v>4536</v>
      </c>
      <c r="E303" s="217" t="s">
        <v>293</v>
      </c>
      <c r="F303" s="218">
        <v>32</v>
      </c>
      <c r="G303" s="218">
        <v>48</v>
      </c>
      <c r="H303" s="218">
        <v>36</v>
      </c>
      <c r="I303" s="218">
        <v>116</v>
      </c>
      <c r="J303" s="219" t="s">
        <v>4169</v>
      </c>
      <c r="K303" s="218" t="s">
        <v>3794</v>
      </c>
      <c r="L303" s="218" t="s">
        <v>3480</v>
      </c>
      <c r="M303" s="218" t="s">
        <v>4566</v>
      </c>
      <c r="N303" s="218" t="s">
        <v>1269</v>
      </c>
      <c r="O303" s="218" t="s">
        <v>3480</v>
      </c>
      <c r="P303" s="218" t="s">
        <v>4122</v>
      </c>
      <c r="Q303" s="218" t="s">
        <v>1269</v>
      </c>
      <c r="R303" s="218" t="s">
        <v>3480</v>
      </c>
      <c r="S303" s="218" t="s">
        <v>4024</v>
      </c>
      <c r="T303" s="218" t="s">
        <v>1269</v>
      </c>
      <c r="U303" s="218" t="s">
        <v>3439</v>
      </c>
      <c r="V303" s="218" t="s">
        <v>4057</v>
      </c>
      <c r="W303" s="218" t="s">
        <v>3612</v>
      </c>
      <c r="X303" s="218" t="s">
        <v>1321</v>
      </c>
      <c r="Y303" s="218" t="s">
        <v>1269</v>
      </c>
      <c r="Z303" s="261" t="str">
        <f>[1]総合!AG287</f>
        <v>入賞目指して頑張ります！</v>
      </c>
      <c r="AA303" s="261"/>
      <c r="AB303" s="261"/>
      <c r="AC303" s="261"/>
      <c r="AD303" s="261"/>
      <c r="AE303" s="261"/>
      <c r="AF303" s="49" t="str">
        <f t="shared" si="13"/>
        <v>C071</v>
      </c>
      <c r="AI303" s="47">
        <v>297</v>
      </c>
      <c r="AJ303" s="47" t="str">
        <f t="shared" si="14"/>
        <v>C071</v>
      </c>
    </row>
    <row r="304" spans="1:36" ht="22.5" customHeight="1" x14ac:dyDescent="0.4">
      <c r="A304" s="200" t="str">
        <f t="shared" si="12"/>
        <v>C</v>
      </c>
      <c r="B304" s="214" t="s">
        <v>455</v>
      </c>
      <c r="C304" s="215" t="s">
        <v>296</v>
      </c>
      <c r="D304" s="216" t="s">
        <v>4538</v>
      </c>
      <c r="E304" s="217" t="s">
        <v>293</v>
      </c>
      <c r="F304" s="218">
        <v>44</v>
      </c>
      <c r="G304" s="218">
        <v>66</v>
      </c>
      <c r="H304" s="218">
        <v>46</v>
      </c>
      <c r="I304" s="218">
        <v>156</v>
      </c>
      <c r="J304" s="219" t="s">
        <v>4141</v>
      </c>
      <c r="K304" s="218" t="s">
        <v>3811</v>
      </c>
      <c r="L304" s="218" t="s">
        <v>3450</v>
      </c>
      <c r="M304" s="218" t="s">
        <v>3864</v>
      </c>
      <c r="N304" s="218" t="s">
        <v>1269</v>
      </c>
      <c r="O304" s="218" t="s">
        <v>3453</v>
      </c>
      <c r="P304" s="218" t="s">
        <v>3615</v>
      </c>
      <c r="Q304" s="218" t="s">
        <v>3456</v>
      </c>
      <c r="R304" s="218" t="s">
        <v>3447</v>
      </c>
      <c r="S304" s="218" t="s">
        <v>3499</v>
      </c>
      <c r="T304" s="218" t="s">
        <v>3456</v>
      </c>
      <c r="U304" s="218" t="s">
        <v>3593</v>
      </c>
      <c r="V304" s="218" t="s">
        <v>4050</v>
      </c>
      <c r="W304" s="218" t="s">
        <v>3472</v>
      </c>
      <c r="X304" s="218" t="s">
        <v>1119</v>
      </c>
      <c r="Y304" s="218" t="s">
        <v>3461</v>
      </c>
      <c r="Z304" s="261" t="str">
        <f>[1]総合!AG288</f>
        <v>日本一目指して全力で頑張ります！</v>
      </c>
      <c r="AA304" s="261"/>
      <c r="AB304" s="261"/>
      <c r="AC304" s="261"/>
      <c r="AD304" s="261"/>
      <c r="AE304" s="261"/>
      <c r="AF304" s="49" t="str">
        <f t="shared" si="13"/>
        <v>C079</v>
      </c>
      <c r="AI304" s="47">
        <v>298</v>
      </c>
      <c r="AJ304" s="47" t="str">
        <f t="shared" si="14"/>
        <v>C079</v>
      </c>
    </row>
    <row r="305" spans="1:36" ht="22.5" customHeight="1" x14ac:dyDescent="0.4">
      <c r="A305" s="200" t="str">
        <f t="shared" si="12"/>
        <v>C</v>
      </c>
      <c r="B305" s="214" t="s">
        <v>458</v>
      </c>
      <c r="C305" s="215" t="s">
        <v>1479</v>
      </c>
      <c r="D305" s="216" t="s">
        <v>4538</v>
      </c>
      <c r="E305" s="217" t="s">
        <v>293</v>
      </c>
      <c r="F305" s="218">
        <v>28</v>
      </c>
      <c r="G305" s="218">
        <v>40</v>
      </c>
      <c r="H305" s="218">
        <v>40</v>
      </c>
      <c r="I305" s="218">
        <v>108</v>
      </c>
      <c r="J305" s="219" t="s">
        <v>4293</v>
      </c>
      <c r="K305" s="218" t="s">
        <v>3833</v>
      </c>
      <c r="L305" s="218" t="s">
        <v>3480</v>
      </c>
      <c r="M305" s="218" t="s">
        <v>4567</v>
      </c>
      <c r="N305" s="218" t="s">
        <v>1269</v>
      </c>
      <c r="O305" s="218" t="s">
        <v>3475</v>
      </c>
      <c r="P305" s="218" t="s">
        <v>4275</v>
      </c>
      <c r="Q305" s="218" t="s">
        <v>1269</v>
      </c>
      <c r="R305" s="218" t="s">
        <v>3450</v>
      </c>
      <c r="S305" s="218" t="s">
        <v>3890</v>
      </c>
      <c r="T305" s="218" t="s">
        <v>3504</v>
      </c>
      <c r="U305" s="218" t="s">
        <v>3538</v>
      </c>
      <c r="V305" s="218" t="s">
        <v>3767</v>
      </c>
      <c r="W305" s="218" t="s">
        <v>3481</v>
      </c>
      <c r="X305" s="218" t="s">
        <v>1321</v>
      </c>
      <c r="Y305" s="218" t="s">
        <v>1269</v>
      </c>
      <c r="Z305" s="261" t="str">
        <f>[1]総合!AG289</f>
        <v>読上算を日本一獲得したい！</v>
      </c>
      <c r="AA305" s="261"/>
      <c r="AB305" s="261"/>
      <c r="AC305" s="261"/>
      <c r="AD305" s="261"/>
      <c r="AE305" s="261"/>
      <c r="AF305" s="49" t="str">
        <f t="shared" si="13"/>
        <v>C080</v>
      </c>
      <c r="AI305" s="47">
        <v>299</v>
      </c>
      <c r="AJ305" s="47" t="str">
        <f t="shared" si="14"/>
        <v>C080</v>
      </c>
    </row>
    <row r="306" spans="1:36" ht="22.5" customHeight="1" x14ac:dyDescent="0.4">
      <c r="A306" s="200" t="str">
        <f t="shared" si="12"/>
        <v>C</v>
      </c>
      <c r="B306" s="214" t="s">
        <v>459</v>
      </c>
      <c r="C306" s="215" t="s">
        <v>1419</v>
      </c>
      <c r="D306" s="216" t="s">
        <v>4538</v>
      </c>
      <c r="E306" s="217" t="s">
        <v>293</v>
      </c>
      <c r="F306" s="218">
        <v>26</v>
      </c>
      <c r="G306" s="218">
        <v>32</v>
      </c>
      <c r="H306" s="218">
        <v>28</v>
      </c>
      <c r="I306" s="218">
        <v>86</v>
      </c>
      <c r="J306" s="219" t="s">
        <v>4510</v>
      </c>
      <c r="K306" s="218" t="s">
        <v>3847</v>
      </c>
      <c r="L306" s="218" t="s">
        <v>3483</v>
      </c>
      <c r="M306" s="218" t="s">
        <v>4568</v>
      </c>
      <c r="N306" s="218" t="s">
        <v>1269</v>
      </c>
      <c r="O306" s="218" t="s">
        <v>3480</v>
      </c>
      <c r="P306" s="218" t="s">
        <v>4122</v>
      </c>
      <c r="Q306" s="218" t="s">
        <v>1269</v>
      </c>
      <c r="R306" s="218" t="s">
        <v>3439</v>
      </c>
      <c r="S306" s="218" t="s">
        <v>3884</v>
      </c>
      <c r="T306" s="218" t="s">
        <v>3492</v>
      </c>
      <c r="U306" s="218" t="s">
        <v>3533</v>
      </c>
      <c r="V306" s="218" t="s">
        <v>3912</v>
      </c>
      <c r="W306" s="218" t="s">
        <v>3513</v>
      </c>
      <c r="X306" s="218" t="s">
        <v>1321</v>
      </c>
      <c r="Y306" s="218" t="s">
        <v>1269</v>
      </c>
      <c r="Z306" s="261" t="str">
        <f>[1]総合!AG290</f>
        <v>入賞できる様に頑張る！</v>
      </c>
      <c r="AA306" s="261"/>
      <c r="AB306" s="261"/>
      <c r="AC306" s="261"/>
      <c r="AD306" s="261"/>
      <c r="AE306" s="261"/>
      <c r="AF306" s="49" t="str">
        <f t="shared" si="13"/>
        <v>C081</v>
      </c>
      <c r="AI306" s="47">
        <v>300</v>
      </c>
      <c r="AJ306" s="47" t="str">
        <f t="shared" si="14"/>
        <v>C081</v>
      </c>
    </row>
    <row r="307" spans="1:36" ht="22.5" customHeight="1" x14ac:dyDescent="0.4">
      <c r="A307" s="200" t="str">
        <f t="shared" si="12"/>
        <v>D</v>
      </c>
      <c r="B307" s="214" t="s">
        <v>555</v>
      </c>
      <c r="C307" s="215" t="s">
        <v>1237</v>
      </c>
      <c r="D307" s="216" t="s">
        <v>4554</v>
      </c>
      <c r="E307" s="217" t="s">
        <v>293</v>
      </c>
      <c r="F307" s="218">
        <v>32</v>
      </c>
      <c r="G307" s="218">
        <v>40</v>
      </c>
      <c r="H307" s="218">
        <v>28</v>
      </c>
      <c r="I307" s="218">
        <v>100</v>
      </c>
      <c r="J307" s="219" t="s">
        <v>4145</v>
      </c>
      <c r="K307" s="218" t="s">
        <v>3833</v>
      </c>
      <c r="L307" s="218" t="s">
        <v>3480</v>
      </c>
      <c r="M307" s="218" t="s">
        <v>4569</v>
      </c>
      <c r="N307" s="218" t="s">
        <v>1269</v>
      </c>
      <c r="O307" s="218" t="s">
        <v>3480</v>
      </c>
      <c r="P307" s="218" t="s">
        <v>4122</v>
      </c>
      <c r="Q307" s="218" t="s">
        <v>1269</v>
      </c>
      <c r="R307" s="218" t="s">
        <v>3439</v>
      </c>
      <c r="S307" s="218" t="s">
        <v>3884</v>
      </c>
      <c r="T307" s="218" t="s">
        <v>3612</v>
      </c>
      <c r="U307" s="218" t="s">
        <v>3441</v>
      </c>
      <c r="V307" s="218" t="s">
        <v>3810</v>
      </c>
      <c r="W307" s="218" t="s">
        <v>3555</v>
      </c>
      <c r="X307" s="218" t="s">
        <v>1321</v>
      </c>
      <c r="Y307" s="218" t="s">
        <v>1269</v>
      </c>
      <c r="Z307" s="261" t="str">
        <f>[1]総合!AG291</f>
        <v>今年も読上算で入賞するぞ！！</v>
      </c>
      <c r="AA307" s="261"/>
      <c r="AB307" s="261"/>
      <c r="AC307" s="261"/>
      <c r="AD307" s="261"/>
      <c r="AE307" s="261"/>
      <c r="AF307" s="49" t="str">
        <f t="shared" si="13"/>
        <v>D067</v>
      </c>
      <c r="AI307" s="47">
        <v>301</v>
      </c>
      <c r="AJ307" s="47" t="str">
        <f t="shared" si="14"/>
        <v>D067</v>
      </c>
    </row>
    <row r="308" spans="1:36" ht="22.5" customHeight="1" x14ac:dyDescent="0.4">
      <c r="A308" s="200" t="str">
        <f t="shared" si="12"/>
        <v>D</v>
      </c>
      <c r="B308" s="214" t="s">
        <v>562</v>
      </c>
      <c r="C308" s="215" t="s">
        <v>1245</v>
      </c>
      <c r="D308" s="216" t="s">
        <v>4554</v>
      </c>
      <c r="E308" s="217" t="s">
        <v>293</v>
      </c>
      <c r="F308" s="218">
        <v>34</v>
      </c>
      <c r="G308" s="218">
        <v>50</v>
      </c>
      <c r="H308" s="218">
        <v>44</v>
      </c>
      <c r="I308" s="218">
        <v>128</v>
      </c>
      <c r="J308" s="219" t="s">
        <v>4305</v>
      </c>
      <c r="K308" s="218" t="s">
        <v>3786</v>
      </c>
      <c r="L308" s="218" t="s">
        <v>3474</v>
      </c>
      <c r="M308" s="218" t="s">
        <v>4570</v>
      </c>
      <c r="N308" s="218" t="s">
        <v>1269</v>
      </c>
      <c r="O308" s="218" t="s">
        <v>3480</v>
      </c>
      <c r="P308" s="218" t="s">
        <v>4122</v>
      </c>
      <c r="Q308" s="218" t="s">
        <v>1269</v>
      </c>
      <c r="R308" s="218" t="s">
        <v>3450</v>
      </c>
      <c r="S308" s="218" t="s">
        <v>3890</v>
      </c>
      <c r="T308" s="218" t="s">
        <v>1269</v>
      </c>
      <c r="U308" s="218" t="s">
        <v>3538</v>
      </c>
      <c r="V308" s="218" t="s">
        <v>3767</v>
      </c>
      <c r="W308" s="218" t="s">
        <v>3494</v>
      </c>
      <c r="X308" s="218" t="s">
        <v>1321</v>
      </c>
      <c r="Y308" s="218" t="s">
        <v>1269</v>
      </c>
      <c r="Z308" s="261" t="str">
        <f>[1]総合!AG292</f>
        <v>昨年より個人総合の点数を上げて入賞したい</v>
      </c>
      <c r="AA308" s="261"/>
      <c r="AB308" s="261"/>
      <c r="AC308" s="261"/>
      <c r="AD308" s="261"/>
      <c r="AE308" s="261"/>
      <c r="AF308" s="49" t="str">
        <f t="shared" si="13"/>
        <v>D068</v>
      </c>
      <c r="AI308" s="47">
        <v>302</v>
      </c>
      <c r="AJ308" s="47" t="str">
        <f t="shared" si="14"/>
        <v>D068</v>
      </c>
    </row>
    <row r="309" spans="1:36" ht="22.5" customHeight="1" x14ac:dyDescent="0.4">
      <c r="A309" s="200" t="str">
        <f t="shared" si="12"/>
        <v>D</v>
      </c>
      <c r="B309" s="214" t="s">
        <v>587</v>
      </c>
      <c r="C309" s="215" t="s">
        <v>314</v>
      </c>
      <c r="D309" s="216" t="s">
        <v>4543</v>
      </c>
      <c r="E309" s="217" t="s">
        <v>293</v>
      </c>
      <c r="F309" s="218">
        <v>54</v>
      </c>
      <c r="G309" s="218">
        <v>64</v>
      </c>
      <c r="H309" s="218">
        <v>40</v>
      </c>
      <c r="I309" s="218">
        <v>158</v>
      </c>
      <c r="J309" s="219" t="s">
        <v>4571</v>
      </c>
      <c r="K309" s="218" t="s">
        <v>3774</v>
      </c>
      <c r="L309" s="218" t="s">
        <v>3452</v>
      </c>
      <c r="M309" s="218" t="s">
        <v>4047</v>
      </c>
      <c r="N309" s="218" t="s">
        <v>1269</v>
      </c>
      <c r="O309" s="218" t="s">
        <v>3452</v>
      </c>
      <c r="P309" s="218" t="s">
        <v>3824</v>
      </c>
      <c r="Q309" s="218" t="s">
        <v>3513</v>
      </c>
      <c r="R309" s="218" t="s">
        <v>3450</v>
      </c>
      <c r="S309" s="218" t="s">
        <v>3890</v>
      </c>
      <c r="T309" s="218" t="s">
        <v>1269</v>
      </c>
      <c r="U309" s="218" t="s">
        <v>3532</v>
      </c>
      <c r="V309" s="218" t="s">
        <v>3750</v>
      </c>
      <c r="W309" s="218" t="s">
        <v>3472</v>
      </c>
      <c r="X309" s="218" t="s">
        <v>1321</v>
      </c>
      <c r="Y309" s="218" t="s">
        <v>3461</v>
      </c>
      <c r="Z309" s="261" t="str">
        <f>[1]総合!AG293</f>
        <v>入賞目指して頑張ります！</v>
      </c>
      <c r="AA309" s="261"/>
      <c r="AB309" s="261"/>
      <c r="AC309" s="261"/>
      <c r="AD309" s="261"/>
      <c r="AE309" s="261"/>
      <c r="AF309" s="49" t="str">
        <f t="shared" si="13"/>
        <v>D073</v>
      </c>
      <c r="AI309" s="47">
        <v>303</v>
      </c>
      <c r="AJ309" s="47" t="str">
        <f t="shared" si="14"/>
        <v>D073</v>
      </c>
    </row>
    <row r="310" spans="1:36" ht="22.5" customHeight="1" x14ac:dyDescent="0.4">
      <c r="A310" s="200" t="str">
        <f t="shared" si="12"/>
        <v>D</v>
      </c>
      <c r="B310" s="214" t="s">
        <v>612</v>
      </c>
      <c r="C310" s="215" t="s">
        <v>320</v>
      </c>
      <c r="D310" s="216" t="s">
        <v>4543</v>
      </c>
      <c r="E310" s="217" t="s">
        <v>293</v>
      </c>
      <c r="F310" s="218">
        <v>34</v>
      </c>
      <c r="G310" s="218">
        <v>62</v>
      </c>
      <c r="H310" s="218">
        <v>36</v>
      </c>
      <c r="I310" s="218">
        <v>132</v>
      </c>
      <c r="J310" s="219" t="s">
        <v>4174</v>
      </c>
      <c r="K310" s="218" t="s">
        <v>3822</v>
      </c>
      <c r="L310" s="218" t="s">
        <v>3452</v>
      </c>
      <c r="M310" s="218" t="s">
        <v>4572</v>
      </c>
      <c r="N310" s="218" t="s">
        <v>1269</v>
      </c>
      <c r="O310" s="218" t="s">
        <v>3480</v>
      </c>
      <c r="P310" s="218" t="s">
        <v>4122</v>
      </c>
      <c r="Q310" s="218" t="s">
        <v>1269</v>
      </c>
      <c r="R310" s="218" t="s">
        <v>3533</v>
      </c>
      <c r="S310" s="218" t="s">
        <v>3887</v>
      </c>
      <c r="T310" s="218" t="s">
        <v>1269</v>
      </c>
      <c r="U310" s="218" t="s">
        <v>3532</v>
      </c>
      <c r="V310" s="218" t="s">
        <v>3750</v>
      </c>
      <c r="W310" s="218" t="s">
        <v>3472</v>
      </c>
      <c r="X310" s="218" t="s">
        <v>1321</v>
      </c>
      <c r="Y310" s="218" t="s">
        <v>1269</v>
      </c>
      <c r="Z310" s="261" t="str">
        <f>[1]総合!AG294</f>
        <v>英語読上で入賞する！</v>
      </c>
      <c r="AA310" s="261"/>
      <c r="AB310" s="261"/>
      <c r="AC310" s="261"/>
      <c r="AD310" s="261"/>
      <c r="AE310" s="261"/>
      <c r="AF310" s="49" t="str">
        <f t="shared" si="13"/>
        <v>D074</v>
      </c>
      <c r="AI310" s="47">
        <v>304</v>
      </c>
      <c r="AJ310" s="47" t="str">
        <f t="shared" si="14"/>
        <v>D074</v>
      </c>
    </row>
    <row r="311" spans="1:36" ht="22.5" customHeight="1" x14ac:dyDescent="0.4">
      <c r="A311" s="200" t="str">
        <f t="shared" si="12"/>
        <v>D</v>
      </c>
      <c r="B311" s="214" t="s">
        <v>615</v>
      </c>
      <c r="C311" s="215" t="s">
        <v>317</v>
      </c>
      <c r="D311" s="216" t="s">
        <v>4543</v>
      </c>
      <c r="E311" s="217" t="s">
        <v>293</v>
      </c>
      <c r="F311" s="218">
        <v>34</v>
      </c>
      <c r="G311" s="218">
        <v>44</v>
      </c>
      <c r="H311" s="218">
        <v>36</v>
      </c>
      <c r="I311" s="218">
        <v>114</v>
      </c>
      <c r="J311" s="219" t="s">
        <v>4436</v>
      </c>
      <c r="K311" s="218" t="s">
        <v>3890</v>
      </c>
      <c r="L311" s="218" t="s">
        <v>3452</v>
      </c>
      <c r="M311" s="218" t="s">
        <v>4573</v>
      </c>
      <c r="N311" s="218" t="s">
        <v>1269</v>
      </c>
      <c r="O311" s="218" t="s">
        <v>3463</v>
      </c>
      <c r="P311" s="218" t="s">
        <v>4058</v>
      </c>
      <c r="Q311" s="218" t="s">
        <v>1269</v>
      </c>
      <c r="R311" s="218" t="s">
        <v>3441</v>
      </c>
      <c r="S311" s="218" t="s">
        <v>3771</v>
      </c>
      <c r="T311" s="218" t="s">
        <v>3495</v>
      </c>
      <c r="U311" s="218" t="s">
        <v>3459</v>
      </c>
      <c r="V311" s="218" t="s">
        <v>4327</v>
      </c>
      <c r="W311" s="218" t="s">
        <v>1269</v>
      </c>
      <c r="X311" s="218" t="s">
        <v>1321</v>
      </c>
      <c r="Y311" s="218" t="s">
        <v>1269</v>
      </c>
      <c r="Z311" s="261" t="str">
        <f>[1]総合!AG295</f>
        <v>今までの努力を全力で出しきるのが目標</v>
      </c>
      <c r="AA311" s="261"/>
      <c r="AB311" s="261"/>
      <c r="AC311" s="261"/>
      <c r="AD311" s="261"/>
      <c r="AE311" s="261"/>
      <c r="AF311" s="49" t="str">
        <f t="shared" si="13"/>
        <v>D075</v>
      </c>
      <c r="AI311" s="47">
        <v>305</v>
      </c>
      <c r="AJ311" s="47" t="str">
        <f t="shared" si="14"/>
        <v>D075</v>
      </c>
    </row>
    <row r="312" spans="1:36" ht="22.5" customHeight="1" x14ac:dyDescent="0.4">
      <c r="A312" s="200" t="str">
        <f t="shared" si="12"/>
        <v>D</v>
      </c>
      <c r="B312" s="214" t="s">
        <v>621</v>
      </c>
      <c r="C312" s="215" t="s">
        <v>311</v>
      </c>
      <c r="D312" s="216" t="s">
        <v>4543</v>
      </c>
      <c r="E312" s="217" t="s">
        <v>293</v>
      </c>
      <c r="F312" s="218">
        <v>36</v>
      </c>
      <c r="G312" s="218">
        <v>40</v>
      </c>
      <c r="H312" s="218">
        <v>34</v>
      </c>
      <c r="I312" s="218">
        <v>110</v>
      </c>
      <c r="J312" s="219" t="s">
        <v>4196</v>
      </c>
      <c r="K312" s="218" t="s">
        <v>3799</v>
      </c>
      <c r="L312" s="218" t="s">
        <v>3480</v>
      </c>
      <c r="M312" s="218" t="s">
        <v>4574</v>
      </c>
      <c r="N312" s="218" t="s">
        <v>1269</v>
      </c>
      <c r="O312" s="218" t="s">
        <v>3480</v>
      </c>
      <c r="P312" s="218" t="s">
        <v>4122</v>
      </c>
      <c r="Q312" s="218" t="s">
        <v>1269</v>
      </c>
      <c r="R312" s="218" t="s">
        <v>3439</v>
      </c>
      <c r="S312" s="218" t="s">
        <v>3884</v>
      </c>
      <c r="T312" s="218" t="s">
        <v>3612</v>
      </c>
      <c r="U312" s="218" t="s">
        <v>3453</v>
      </c>
      <c r="V312" s="218" t="s">
        <v>4239</v>
      </c>
      <c r="W312" s="218" t="s">
        <v>1269</v>
      </c>
      <c r="X312" s="218" t="s">
        <v>1321</v>
      </c>
      <c r="Y312" s="218" t="s">
        <v>1269</v>
      </c>
      <c r="Z312" s="261" t="str">
        <f>[1]総合!AG296</f>
        <v>3年ぶりのクリカツなので、がんばります。</v>
      </c>
      <c r="AA312" s="261"/>
      <c r="AB312" s="261"/>
      <c r="AC312" s="261"/>
      <c r="AD312" s="261"/>
      <c r="AE312" s="261"/>
      <c r="AF312" s="49" t="str">
        <f t="shared" si="13"/>
        <v>D077</v>
      </c>
      <c r="AI312" s="47">
        <v>306</v>
      </c>
      <c r="AJ312" s="47" t="str">
        <f t="shared" si="14"/>
        <v>D077</v>
      </c>
    </row>
    <row r="313" spans="1:36" ht="22.5" customHeight="1" x14ac:dyDescent="0.4">
      <c r="A313" s="200" t="str">
        <f t="shared" si="12"/>
        <v>E</v>
      </c>
      <c r="B313" s="214" t="s">
        <v>495</v>
      </c>
      <c r="C313" s="215" t="s">
        <v>582</v>
      </c>
      <c r="D313" s="216" t="s">
        <v>4575</v>
      </c>
      <c r="E313" s="217" t="s">
        <v>293</v>
      </c>
      <c r="F313" s="218">
        <v>48</v>
      </c>
      <c r="G313" s="218">
        <v>48</v>
      </c>
      <c r="H313" s="218">
        <v>54</v>
      </c>
      <c r="I313" s="218">
        <v>150</v>
      </c>
      <c r="J313" s="219" t="s">
        <v>4194</v>
      </c>
      <c r="K313" s="218" t="s">
        <v>3939</v>
      </c>
      <c r="L313" s="218" t="s">
        <v>3439</v>
      </c>
      <c r="M313" s="218" t="s">
        <v>4428</v>
      </c>
      <c r="N313" s="218" t="s">
        <v>1269</v>
      </c>
      <c r="O313" s="218" t="s">
        <v>3463</v>
      </c>
      <c r="P313" s="218" t="s">
        <v>4058</v>
      </c>
      <c r="Q313" s="218" t="s">
        <v>1269</v>
      </c>
      <c r="R313" s="218" t="s">
        <v>3450</v>
      </c>
      <c r="S313" s="218" t="s">
        <v>3890</v>
      </c>
      <c r="T313" s="218" t="s">
        <v>1269</v>
      </c>
      <c r="U313" s="218" t="s">
        <v>3532</v>
      </c>
      <c r="V313" s="218" t="s">
        <v>3750</v>
      </c>
      <c r="W313" s="218" t="s">
        <v>3504</v>
      </c>
      <c r="X313" s="218" t="s">
        <v>1321</v>
      </c>
      <c r="Y313" s="218" t="s">
        <v>3461</v>
      </c>
      <c r="Z313" s="261" t="str">
        <f>[1]総合!AG297</f>
        <v>学生ラストの大会、全力を尽くします！</v>
      </c>
      <c r="AA313" s="261"/>
      <c r="AB313" s="261"/>
      <c r="AC313" s="261"/>
      <c r="AD313" s="261"/>
      <c r="AE313" s="261"/>
      <c r="AF313" s="49" t="str">
        <f t="shared" si="13"/>
        <v>E041</v>
      </c>
      <c r="AI313" s="47">
        <v>307</v>
      </c>
      <c r="AJ313" s="47" t="str">
        <f t="shared" si="14"/>
        <v>E041</v>
      </c>
    </row>
    <row r="314" spans="1:36" ht="22.5" customHeight="1" x14ac:dyDescent="0.4">
      <c r="A314" s="200" t="str">
        <f t="shared" si="12"/>
        <v>E</v>
      </c>
      <c r="B314" s="214" t="s">
        <v>499</v>
      </c>
      <c r="C314" s="215" t="s">
        <v>1268</v>
      </c>
      <c r="D314" s="216" t="s">
        <v>4576</v>
      </c>
      <c r="E314" s="217" t="s">
        <v>293</v>
      </c>
      <c r="F314" s="218">
        <v>72</v>
      </c>
      <c r="G314" s="218">
        <v>82</v>
      </c>
      <c r="H314" s="218">
        <v>76</v>
      </c>
      <c r="I314" s="218">
        <v>230</v>
      </c>
      <c r="J314" s="219" t="s">
        <v>4577</v>
      </c>
      <c r="K314" s="218" t="s">
        <v>3808</v>
      </c>
      <c r="L314" s="218" t="s">
        <v>3523</v>
      </c>
      <c r="M314" s="218" t="s">
        <v>3929</v>
      </c>
      <c r="N314" s="218" t="s">
        <v>1269</v>
      </c>
      <c r="O314" s="218" t="s">
        <v>4578</v>
      </c>
      <c r="P314" s="218" t="s">
        <v>3908</v>
      </c>
      <c r="Q314" s="218" t="s">
        <v>1269</v>
      </c>
      <c r="R314" s="218" t="s">
        <v>3640</v>
      </c>
      <c r="S314" s="218" t="s">
        <v>3808</v>
      </c>
      <c r="T314" s="218" t="s">
        <v>3510</v>
      </c>
      <c r="U314" s="218" t="s">
        <v>3540</v>
      </c>
      <c r="V314" s="218" t="s">
        <v>4227</v>
      </c>
      <c r="W314" s="218" t="s">
        <v>1269</v>
      </c>
      <c r="X314" s="218" t="s">
        <v>1119</v>
      </c>
      <c r="Y314" s="218" t="s">
        <v>3461</v>
      </c>
      <c r="Z314" s="261" t="str">
        <f>[1]総合!AG298</f>
        <v>260点目指します！</v>
      </c>
      <c r="AA314" s="261"/>
      <c r="AB314" s="261"/>
      <c r="AC314" s="261"/>
      <c r="AD314" s="261"/>
      <c r="AE314" s="261"/>
      <c r="AF314" s="49" t="str">
        <f t="shared" si="13"/>
        <v>E042</v>
      </c>
      <c r="AI314" s="47">
        <v>308</v>
      </c>
      <c r="AJ314" s="47" t="str">
        <f t="shared" si="14"/>
        <v>E042</v>
      </c>
    </row>
    <row r="315" spans="1:36" ht="22.5" customHeight="1" x14ac:dyDescent="0.4">
      <c r="A315" s="200" t="str">
        <f t="shared" si="12"/>
        <v>B</v>
      </c>
      <c r="B315" s="214" t="s">
        <v>449</v>
      </c>
      <c r="C315" s="215" t="s">
        <v>1171</v>
      </c>
      <c r="D315" s="216" t="s">
        <v>4529</v>
      </c>
      <c r="E315" s="217" t="s">
        <v>293</v>
      </c>
      <c r="F315" s="218">
        <v>64</v>
      </c>
      <c r="G315" s="218">
        <v>90</v>
      </c>
      <c r="H315" s="218">
        <v>50</v>
      </c>
      <c r="I315" s="218">
        <v>204</v>
      </c>
      <c r="J315" s="219" t="s">
        <v>4453</v>
      </c>
      <c r="K315" s="218" t="s">
        <v>3546</v>
      </c>
      <c r="L315" s="218" t="s">
        <v>3450</v>
      </c>
      <c r="M315" s="218" t="s">
        <v>4063</v>
      </c>
      <c r="N315" s="218" t="s">
        <v>3492</v>
      </c>
      <c r="O315" s="218" t="s">
        <v>3445</v>
      </c>
      <c r="P315" s="218" t="s">
        <v>3773</v>
      </c>
      <c r="Q315" s="218" t="s">
        <v>3461</v>
      </c>
      <c r="R315" s="218" t="s">
        <v>3532</v>
      </c>
      <c r="S315" s="218" t="s">
        <v>3761</v>
      </c>
      <c r="T315" s="218" t="s">
        <v>3448</v>
      </c>
      <c r="U315" s="218" t="s">
        <v>3441</v>
      </c>
      <c r="V315" s="218" t="s">
        <v>3810</v>
      </c>
      <c r="W315" s="218" t="s">
        <v>3448</v>
      </c>
      <c r="X315" s="218" t="s">
        <v>3467</v>
      </c>
      <c r="Y315" s="218" t="s">
        <v>3461</v>
      </c>
      <c r="Z315" s="261" t="str">
        <f>[1]総合!AG299</f>
        <v>読上暗算日本一！とるぞ！！</v>
      </c>
      <c r="AA315" s="261"/>
      <c r="AB315" s="261"/>
      <c r="AC315" s="261"/>
      <c r="AD315" s="261"/>
      <c r="AE315" s="261"/>
      <c r="AF315" s="49" t="str">
        <f t="shared" si="13"/>
        <v>B056</v>
      </c>
      <c r="AI315" s="47">
        <v>309</v>
      </c>
      <c r="AJ315" s="47" t="str">
        <f t="shared" si="14"/>
        <v>B056</v>
      </c>
    </row>
    <row r="316" spans="1:36" ht="22.5" customHeight="1" x14ac:dyDescent="0.4">
      <c r="A316" s="200" t="str">
        <f t="shared" si="12"/>
        <v>B</v>
      </c>
      <c r="B316" s="214" t="s">
        <v>452</v>
      </c>
      <c r="C316" s="215" t="s">
        <v>2357</v>
      </c>
      <c r="D316" s="216" t="s">
        <v>4529</v>
      </c>
      <c r="E316" s="217" t="s">
        <v>293</v>
      </c>
      <c r="F316" s="218">
        <v>28</v>
      </c>
      <c r="G316" s="218">
        <v>28</v>
      </c>
      <c r="H316" s="218">
        <v>34</v>
      </c>
      <c r="I316" s="218">
        <v>90</v>
      </c>
      <c r="J316" s="219" t="s">
        <v>4310</v>
      </c>
      <c r="K316" s="218" t="s">
        <v>3780</v>
      </c>
      <c r="L316" s="218" t="s">
        <v>3491</v>
      </c>
      <c r="M316" s="218" t="s">
        <v>4579</v>
      </c>
      <c r="N316" s="218" t="s">
        <v>1269</v>
      </c>
      <c r="O316" s="218" t="s">
        <v>3480</v>
      </c>
      <c r="P316" s="218" t="s">
        <v>4122</v>
      </c>
      <c r="Q316" s="218" t="s">
        <v>1269</v>
      </c>
      <c r="R316" s="218" t="s">
        <v>3526</v>
      </c>
      <c r="S316" s="218" t="s">
        <v>3749</v>
      </c>
      <c r="T316" s="218" t="s">
        <v>1104</v>
      </c>
      <c r="U316" s="218" t="s">
        <v>3463</v>
      </c>
      <c r="V316" s="218" t="s">
        <v>4215</v>
      </c>
      <c r="W316" s="218" t="s">
        <v>3562</v>
      </c>
      <c r="X316" s="218" t="s">
        <v>1321</v>
      </c>
      <c r="Y316" s="218" t="s">
        <v>1269</v>
      </c>
      <c r="Z316" s="261" t="str">
        <f>[1]総合!AG300</f>
        <v>初出場なので、一生懸命がんばります！</v>
      </c>
      <c r="AA316" s="261"/>
      <c r="AB316" s="261"/>
      <c r="AC316" s="261"/>
      <c r="AD316" s="261"/>
      <c r="AE316" s="261"/>
      <c r="AF316" s="49" t="str">
        <f t="shared" si="13"/>
        <v>B057</v>
      </c>
      <c r="AI316" s="47">
        <v>310</v>
      </c>
      <c r="AJ316" s="47" t="str">
        <f t="shared" si="14"/>
        <v>B057</v>
      </c>
    </row>
    <row r="317" spans="1:36" ht="22.5" customHeight="1" x14ac:dyDescent="0.4">
      <c r="A317" s="200" t="str">
        <f t="shared" si="12"/>
        <v>C</v>
      </c>
      <c r="B317" s="214" t="s">
        <v>436</v>
      </c>
      <c r="C317" s="215" t="s">
        <v>1217</v>
      </c>
      <c r="D317" s="216" t="s">
        <v>4538</v>
      </c>
      <c r="E317" s="217" t="s">
        <v>293</v>
      </c>
      <c r="F317" s="218">
        <v>48</v>
      </c>
      <c r="G317" s="218">
        <v>54</v>
      </c>
      <c r="H317" s="218">
        <v>42</v>
      </c>
      <c r="I317" s="218">
        <v>144</v>
      </c>
      <c r="J317" s="219" t="s">
        <v>4251</v>
      </c>
      <c r="K317" s="218" t="s">
        <v>3816</v>
      </c>
      <c r="L317" s="218" t="s">
        <v>3450</v>
      </c>
      <c r="M317" s="218" t="s">
        <v>4192</v>
      </c>
      <c r="N317" s="218" t="s">
        <v>1269</v>
      </c>
      <c r="O317" s="218" t="s">
        <v>3480</v>
      </c>
      <c r="P317" s="218" t="s">
        <v>4122</v>
      </c>
      <c r="Q317" s="218" t="s">
        <v>1269</v>
      </c>
      <c r="R317" s="218" t="s">
        <v>3526</v>
      </c>
      <c r="S317" s="218" t="s">
        <v>3749</v>
      </c>
      <c r="T317" s="218" t="s">
        <v>3472</v>
      </c>
      <c r="U317" s="218" t="s">
        <v>3447</v>
      </c>
      <c r="V317" s="218" t="s">
        <v>3504</v>
      </c>
      <c r="W317" s="218" t="s">
        <v>3448</v>
      </c>
      <c r="X317" s="218" t="s">
        <v>1119</v>
      </c>
      <c r="Y317" s="218" t="s">
        <v>3461</v>
      </c>
      <c r="Z317" s="261" t="str">
        <f>[1]総合!AG301</f>
        <v>小学生最後のクリカツ頑張ります！</v>
      </c>
      <c r="AA317" s="261"/>
      <c r="AB317" s="261"/>
      <c r="AC317" s="261"/>
      <c r="AD317" s="261"/>
      <c r="AE317" s="261"/>
      <c r="AF317" s="49" t="str">
        <f t="shared" si="13"/>
        <v>C077</v>
      </c>
      <c r="AI317" s="47">
        <v>311</v>
      </c>
      <c r="AJ317" s="47" t="str">
        <f t="shared" si="14"/>
        <v>C077</v>
      </c>
    </row>
    <row r="318" spans="1:36" ht="22.5" customHeight="1" x14ac:dyDescent="0.4">
      <c r="A318" s="200" t="str">
        <f t="shared" si="12"/>
        <v>C</v>
      </c>
      <c r="B318" s="214" t="s">
        <v>454</v>
      </c>
      <c r="C318" s="215" t="s">
        <v>1218</v>
      </c>
      <c r="D318" s="216" t="s">
        <v>4538</v>
      </c>
      <c r="E318" s="217" t="s">
        <v>293</v>
      </c>
      <c r="F318" s="218">
        <v>34</v>
      </c>
      <c r="G318" s="218">
        <v>34</v>
      </c>
      <c r="H318" s="218">
        <v>34</v>
      </c>
      <c r="I318" s="218">
        <v>102</v>
      </c>
      <c r="J318" s="219" t="s">
        <v>4301</v>
      </c>
      <c r="K318" s="218" t="s">
        <v>3837</v>
      </c>
      <c r="L318" s="218" t="s">
        <v>3480</v>
      </c>
      <c r="M318" s="218" t="s">
        <v>4126</v>
      </c>
      <c r="N318" s="218" t="s">
        <v>1269</v>
      </c>
      <c r="O318" s="218" t="s">
        <v>3463</v>
      </c>
      <c r="P318" s="218" t="s">
        <v>4058</v>
      </c>
      <c r="Q318" s="218" t="s">
        <v>1269</v>
      </c>
      <c r="R318" s="218" t="s">
        <v>3447</v>
      </c>
      <c r="S318" s="218" t="s">
        <v>3499</v>
      </c>
      <c r="T318" s="218" t="s">
        <v>3456</v>
      </c>
      <c r="U318" s="218" t="s">
        <v>3441</v>
      </c>
      <c r="V318" s="218" t="s">
        <v>3810</v>
      </c>
      <c r="W318" s="218" t="s">
        <v>3484</v>
      </c>
      <c r="X318" s="218" t="s">
        <v>1321</v>
      </c>
      <c r="Y318" s="218" t="s">
        <v>1269</v>
      </c>
      <c r="Z318" s="261" t="str">
        <f>[1]総合!AG302</f>
        <v>得意な種目で入賞できるように頑張ります。</v>
      </c>
      <c r="AA318" s="261"/>
      <c r="AB318" s="261"/>
      <c r="AC318" s="261"/>
      <c r="AD318" s="261"/>
      <c r="AE318" s="261"/>
      <c r="AF318" s="49" t="str">
        <f t="shared" si="13"/>
        <v>C078</v>
      </c>
      <c r="AI318" s="47">
        <v>312</v>
      </c>
      <c r="AJ318" s="47" t="str">
        <f t="shared" si="14"/>
        <v>C078</v>
      </c>
    </row>
    <row r="319" spans="1:36" ht="22.5" customHeight="1" x14ac:dyDescent="0.4">
      <c r="A319" s="200" t="str">
        <f t="shared" si="12"/>
        <v>C</v>
      </c>
      <c r="B319" s="214" t="s">
        <v>530</v>
      </c>
      <c r="C319" s="215" t="s">
        <v>2360</v>
      </c>
      <c r="D319" s="216" t="s">
        <v>4538</v>
      </c>
      <c r="E319" s="217" t="s">
        <v>293</v>
      </c>
      <c r="F319" s="218">
        <v>30</v>
      </c>
      <c r="G319" s="218">
        <v>36</v>
      </c>
      <c r="H319" s="218">
        <v>38</v>
      </c>
      <c r="I319" s="218">
        <v>104</v>
      </c>
      <c r="J319" s="219" t="s">
        <v>4136</v>
      </c>
      <c r="K319" s="218" t="s">
        <v>3835</v>
      </c>
      <c r="L319" s="218" t="s">
        <v>3480</v>
      </c>
      <c r="M319" s="218" t="s">
        <v>4580</v>
      </c>
      <c r="N319" s="218" t="s">
        <v>1269</v>
      </c>
      <c r="O319" s="218" t="s">
        <v>3463</v>
      </c>
      <c r="P319" s="218" t="s">
        <v>4058</v>
      </c>
      <c r="Q319" s="218" t="s">
        <v>1269</v>
      </c>
      <c r="R319" s="218" t="s">
        <v>1269</v>
      </c>
      <c r="S319" s="218" t="s">
        <v>1269</v>
      </c>
      <c r="T319" s="218" t="s">
        <v>1269</v>
      </c>
      <c r="U319" s="218" t="s">
        <v>3533</v>
      </c>
      <c r="V319" s="218" t="s">
        <v>3912</v>
      </c>
      <c r="W319" s="218" t="s">
        <v>3513</v>
      </c>
      <c r="X319" s="218" t="s">
        <v>1321</v>
      </c>
      <c r="Y319" s="218" t="s">
        <v>1269</v>
      </c>
      <c r="Z319" s="261" t="str">
        <f>[1]総合!AG303</f>
        <v>クリスマスカップを楽しみたいです。</v>
      </c>
      <c r="AA319" s="261"/>
      <c r="AB319" s="261"/>
      <c r="AC319" s="261"/>
      <c r="AD319" s="261"/>
      <c r="AE319" s="261"/>
      <c r="AF319" s="49" t="str">
        <f t="shared" si="13"/>
        <v>C083</v>
      </c>
      <c r="AI319" s="47">
        <v>313</v>
      </c>
      <c r="AJ319" s="47" t="str">
        <f t="shared" si="14"/>
        <v>C083</v>
      </c>
    </row>
    <row r="320" spans="1:36" ht="22.5" customHeight="1" x14ac:dyDescent="0.4">
      <c r="A320" s="200" t="str">
        <f t="shared" si="12"/>
        <v>D</v>
      </c>
      <c r="B320" s="214" t="s">
        <v>507</v>
      </c>
      <c r="C320" s="215" t="s">
        <v>1420</v>
      </c>
      <c r="D320" s="216" t="s">
        <v>4554</v>
      </c>
      <c r="E320" s="217" t="s">
        <v>293</v>
      </c>
      <c r="F320" s="218">
        <v>38</v>
      </c>
      <c r="G320" s="218">
        <v>48</v>
      </c>
      <c r="H320" s="218">
        <v>42</v>
      </c>
      <c r="I320" s="218">
        <v>128</v>
      </c>
      <c r="J320" s="219" t="s">
        <v>4305</v>
      </c>
      <c r="K320" s="218" t="s">
        <v>3786</v>
      </c>
      <c r="L320" s="218" t="s">
        <v>3452</v>
      </c>
      <c r="M320" s="218" t="s">
        <v>4581</v>
      </c>
      <c r="N320" s="218" t="s">
        <v>1269</v>
      </c>
      <c r="O320" s="218" t="s">
        <v>3480</v>
      </c>
      <c r="P320" s="218" t="s">
        <v>4122</v>
      </c>
      <c r="Q320" s="218" t="s">
        <v>1269</v>
      </c>
      <c r="R320" s="218" t="s">
        <v>3450</v>
      </c>
      <c r="S320" s="218" t="s">
        <v>3890</v>
      </c>
      <c r="T320" s="218" t="s">
        <v>1269</v>
      </c>
      <c r="U320" s="218" t="s">
        <v>3441</v>
      </c>
      <c r="V320" s="218" t="s">
        <v>3810</v>
      </c>
      <c r="W320" s="218" t="s">
        <v>3555</v>
      </c>
      <c r="X320" s="218" t="s">
        <v>1321</v>
      </c>
      <c r="Y320" s="218" t="s">
        <v>1269</v>
      </c>
      <c r="Z320" s="261" t="str">
        <f>[1]総合!AG304</f>
        <v>読上算で上位入賞できるように頑張ります。</v>
      </c>
      <c r="AA320" s="261"/>
      <c r="AB320" s="261"/>
      <c r="AC320" s="261"/>
      <c r="AD320" s="261"/>
      <c r="AE320" s="261"/>
      <c r="AF320" s="49" t="str">
        <f t="shared" si="13"/>
        <v>D064</v>
      </c>
      <c r="AI320" s="47">
        <v>314</v>
      </c>
      <c r="AJ320" s="47" t="str">
        <f t="shared" si="14"/>
        <v>D064</v>
      </c>
    </row>
    <row r="321" spans="1:36" ht="22.5" customHeight="1" x14ac:dyDescent="0.4">
      <c r="A321" s="200" t="str">
        <f t="shared" si="12"/>
        <v>D</v>
      </c>
      <c r="B321" s="214" t="s">
        <v>508</v>
      </c>
      <c r="C321" s="215" t="s">
        <v>1429</v>
      </c>
      <c r="D321" s="216" t="s">
        <v>4554</v>
      </c>
      <c r="E321" s="217" t="s">
        <v>293</v>
      </c>
      <c r="F321" s="218">
        <v>58</v>
      </c>
      <c r="G321" s="218">
        <v>72</v>
      </c>
      <c r="H321" s="218">
        <v>66</v>
      </c>
      <c r="I321" s="218">
        <v>196</v>
      </c>
      <c r="J321" s="219" t="s">
        <v>4582</v>
      </c>
      <c r="K321" s="218" t="s">
        <v>3806</v>
      </c>
      <c r="L321" s="218" t="s">
        <v>3439</v>
      </c>
      <c r="M321" s="218" t="s">
        <v>3913</v>
      </c>
      <c r="N321" s="218" t="s">
        <v>1269</v>
      </c>
      <c r="O321" s="218" t="s">
        <v>3483</v>
      </c>
      <c r="P321" s="218" t="s">
        <v>4126</v>
      </c>
      <c r="Q321" s="218" t="s">
        <v>1269</v>
      </c>
      <c r="R321" s="218" t="s">
        <v>1269</v>
      </c>
      <c r="S321" s="218" t="s">
        <v>1269</v>
      </c>
      <c r="T321" s="218" t="s">
        <v>1269</v>
      </c>
      <c r="U321" s="218" t="s">
        <v>3543</v>
      </c>
      <c r="V321" s="218" t="s">
        <v>4058</v>
      </c>
      <c r="W321" s="218" t="s">
        <v>1269</v>
      </c>
      <c r="X321" s="218" t="s">
        <v>3481</v>
      </c>
      <c r="Y321" s="218" t="s">
        <v>3461</v>
      </c>
      <c r="Z321" s="261" t="str">
        <f>[1]総合!AG305</f>
        <v>総合240点、フラッシュ2.8秒正解を目指します</v>
      </c>
      <c r="AA321" s="261"/>
      <c r="AB321" s="261"/>
      <c r="AC321" s="261"/>
      <c r="AD321" s="261"/>
      <c r="AE321" s="261"/>
      <c r="AF321" s="49" t="str">
        <f t="shared" si="13"/>
        <v>D065</v>
      </c>
      <c r="AI321" s="47">
        <v>315</v>
      </c>
      <c r="AJ321" s="47" t="str">
        <f t="shared" si="14"/>
        <v>D065</v>
      </c>
    </row>
    <row r="322" spans="1:36" ht="22.5" customHeight="1" x14ac:dyDescent="0.4">
      <c r="A322" s="200" t="str">
        <f t="shared" si="12"/>
        <v>D</v>
      </c>
      <c r="B322" s="214" t="s">
        <v>546</v>
      </c>
      <c r="C322" s="215" t="s">
        <v>2364</v>
      </c>
      <c r="D322" s="216" t="s">
        <v>4554</v>
      </c>
      <c r="E322" s="217" t="s">
        <v>293</v>
      </c>
      <c r="F322" s="218">
        <v>30</v>
      </c>
      <c r="G322" s="218">
        <v>52</v>
      </c>
      <c r="H322" s="218">
        <v>38</v>
      </c>
      <c r="I322" s="218">
        <v>120</v>
      </c>
      <c r="J322" s="219" t="s">
        <v>4143</v>
      </c>
      <c r="K322" s="218" t="s">
        <v>3888</v>
      </c>
      <c r="L322" s="218" t="s">
        <v>3452</v>
      </c>
      <c r="M322" s="218" t="s">
        <v>4583</v>
      </c>
      <c r="N322" s="218" t="s">
        <v>1269</v>
      </c>
      <c r="O322" s="218" t="s">
        <v>3474</v>
      </c>
      <c r="P322" s="218" t="s">
        <v>3838</v>
      </c>
      <c r="Q322" s="218" t="s">
        <v>1269</v>
      </c>
      <c r="R322" s="218" t="s">
        <v>3450</v>
      </c>
      <c r="S322" s="218" t="s">
        <v>3890</v>
      </c>
      <c r="T322" s="218" t="s">
        <v>1269</v>
      </c>
      <c r="U322" s="218" t="s">
        <v>3441</v>
      </c>
      <c r="V322" s="218" t="s">
        <v>3810</v>
      </c>
      <c r="W322" s="218" t="s">
        <v>3555</v>
      </c>
      <c r="X322" s="218" t="s">
        <v>1321</v>
      </c>
      <c r="Y322" s="218" t="s">
        <v>1269</v>
      </c>
      <c r="Z322" s="261" t="str">
        <f>[1]総合!AG306</f>
        <v>悔いが残らないように全力で頑張ります。</v>
      </c>
      <c r="AA322" s="261"/>
      <c r="AB322" s="261"/>
      <c r="AC322" s="261"/>
      <c r="AD322" s="261"/>
      <c r="AE322" s="261"/>
      <c r="AF322" s="49" t="str">
        <f t="shared" si="13"/>
        <v>D066</v>
      </c>
      <c r="AI322" s="47">
        <v>316</v>
      </c>
      <c r="AJ322" s="47" t="str">
        <f t="shared" si="14"/>
        <v>D066</v>
      </c>
    </row>
    <row r="323" spans="1:36" ht="22.5" customHeight="1" x14ac:dyDescent="0.4">
      <c r="A323" s="200" t="str">
        <f t="shared" si="12"/>
        <v>D</v>
      </c>
      <c r="B323" s="214" t="s">
        <v>568</v>
      </c>
      <c r="C323" s="215" t="s">
        <v>1242</v>
      </c>
      <c r="D323" s="216" t="s">
        <v>4554</v>
      </c>
      <c r="E323" s="217" t="s">
        <v>293</v>
      </c>
      <c r="F323" s="218">
        <v>48</v>
      </c>
      <c r="G323" s="218">
        <v>50</v>
      </c>
      <c r="H323" s="218">
        <v>36</v>
      </c>
      <c r="I323" s="218">
        <v>134</v>
      </c>
      <c r="J323" s="219" t="s">
        <v>4263</v>
      </c>
      <c r="K323" s="218" t="s">
        <v>3821</v>
      </c>
      <c r="L323" s="218" t="s">
        <v>3471</v>
      </c>
      <c r="M323" s="218" t="s">
        <v>4584</v>
      </c>
      <c r="N323" s="218" t="s">
        <v>1269</v>
      </c>
      <c r="O323" s="218" t="s">
        <v>3560</v>
      </c>
      <c r="P323" s="218" t="s">
        <v>3781</v>
      </c>
      <c r="Q323" s="218" t="s">
        <v>3508</v>
      </c>
      <c r="R323" s="218" t="s">
        <v>3463</v>
      </c>
      <c r="S323" s="218" t="s">
        <v>4205</v>
      </c>
      <c r="T323" s="218" t="s">
        <v>1269</v>
      </c>
      <c r="U323" s="218" t="s">
        <v>3540</v>
      </c>
      <c r="V323" s="218" t="s">
        <v>4227</v>
      </c>
      <c r="W323" s="218" t="s">
        <v>1269</v>
      </c>
      <c r="X323" s="218" t="s">
        <v>1321</v>
      </c>
      <c r="Y323" s="218" t="s">
        <v>3461</v>
      </c>
      <c r="Z323" s="261" t="str">
        <f>[1]総合!AG307</f>
        <v>ベストを尽くして頑張ります。</v>
      </c>
      <c r="AA323" s="261"/>
      <c r="AB323" s="261"/>
      <c r="AC323" s="261"/>
      <c r="AD323" s="261"/>
      <c r="AE323" s="261"/>
      <c r="AF323" s="49" t="str">
        <f t="shared" si="13"/>
        <v>D069</v>
      </c>
      <c r="AI323" s="47">
        <v>317</v>
      </c>
      <c r="AJ323" s="47" t="str">
        <f t="shared" si="14"/>
        <v>D069</v>
      </c>
    </row>
    <row r="324" spans="1:36" ht="22.5" customHeight="1" x14ac:dyDescent="0.4">
      <c r="A324" s="200" t="str">
        <f t="shared" si="12"/>
        <v>D</v>
      </c>
      <c r="B324" s="214" t="s">
        <v>586</v>
      </c>
      <c r="C324" s="215" t="s">
        <v>307</v>
      </c>
      <c r="D324" s="216" t="s">
        <v>4543</v>
      </c>
      <c r="E324" s="217" t="s">
        <v>293</v>
      </c>
      <c r="F324" s="218">
        <v>82</v>
      </c>
      <c r="G324" s="218">
        <v>88</v>
      </c>
      <c r="H324" s="218">
        <v>68</v>
      </c>
      <c r="I324" s="218">
        <v>238</v>
      </c>
      <c r="J324" s="219" t="s">
        <v>4244</v>
      </c>
      <c r="K324" s="218" t="s">
        <v>3570</v>
      </c>
      <c r="L324" s="218" t="s">
        <v>3441</v>
      </c>
      <c r="M324" s="218" t="s">
        <v>3951</v>
      </c>
      <c r="N324" s="218" t="s">
        <v>3509</v>
      </c>
      <c r="O324" s="218" t="s">
        <v>3453</v>
      </c>
      <c r="P324" s="218" t="s">
        <v>3615</v>
      </c>
      <c r="Q324" s="218" t="s">
        <v>3467</v>
      </c>
      <c r="R324" s="218" t="s">
        <v>3631</v>
      </c>
      <c r="S324" s="218" t="s">
        <v>3495</v>
      </c>
      <c r="T324" s="218" t="s">
        <v>3467</v>
      </c>
      <c r="U324" s="218" t="s">
        <v>3625</v>
      </c>
      <c r="V324" s="218" t="s">
        <v>3746</v>
      </c>
      <c r="W324" s="218" t="s">
        <v>3444</v>
      </c>
      <c r="X324" s="218" t="s">
        <v>3481</v>
      </c>
      <c r="Y324" s="218" t="s">
        <v>3461</v>
      </c>
      <c r="Z324" s="261" t="str">
        <f>[1]総合!AG308</f>
        <v>全種目入賞できるように頑張ります。</v>
      </c>
      <c r="AA324" s="261"/>
      <c r="AB324" s="261"/>
      <c r="AC324" s="261"/>
      <c r="AD324" s="261"/>
      <c r="AE324" s="261"/>
      <c r="AF324" s="49" t="str">
        <f t="shared" si="13"/>
        <v>D072</v>
      </c>
      <c r="AI324" s="47">
        <v>318</v>
      </c>
      <c r="AJ324" s="47" t="str">
        <f t="shared" si="14"/>
        <v>D072</v>
      </c>
    </row>
    <row r="325" spans="1:36" ht="22.5" customHeight="1" x14ac:dyDescent="0.4">
      <c r="A325" s="200" t="str">
        <f t="shared" si="12"/>
        <v>D</v>
      </c>
      <c r="B325" s="214" t="s">
        <v>660</v>
      </c>
      <c r="C325" s="215" t="s">
        <v>324</v>
      </c>
      <c r="D325" s="216" t="s">
        <v>4543</v>
      </c>
      <c r="E325" s="217" t="s">
        <v>293</v>
      </c>
      <c r="F325" s="218">
        <v>58</v>
      </c>
      <c r="G325" s="218">
        <v>62</v>
      </c>
      <c r="H325" s="218">
        <v>48</v>
      </c>
      <c r="I325" s="218">
        <v>168</v>
      </c>
      <c r="J325" s="219" t="s">
        <v>4162</v>
      </c>
      <c r="K325" s="218" t="s">
        <v>3871</v>
      </c>
      <c r="L325" s="218" t="s">
        <v>3452</v>
      </c>
      <c r="M325" s="218" t="s">
        <v>4585</v>
      </c>
      <c r="N325" s="218" t="s">
        <v>1269</v>
      </c>
      <c r="O325" s="218" t="s">
        <v>3439</v>
      </c>
      <c r="P325" s="218" t="s">
        <v>3759</v>
      </c>
      <c r="Q325" s="218" t="s">
        <v>3472</v>
      </c>
      <c r="R325" s="218" t="s">
        <v>3532</v>
      </c>
      <c r="S325" s="218" t="s">
        <v>3761</v>
      </c>
      <c r="T325" s="218" t="s">
        <v>3489</v>
      </c>
      <c r="U325" s="218" t="s">
        <v>3441</v>
      </c>
      <c r="V325" s="218" t="s">
        <v>3810</v>
      </c>
      <c r="W325" s="218" t="s">
        <v>3555</v>
      </c>
      <c r="X325" s="218" t="s">
        <v>1321</v>
      </c>
      <c r="Y325" s="218" t="s">
        <v>3461</v>
      </c>
      <c r="Z325" s="261" t="str">
        <f>[1]総合!AG309</f>
        <v>入賞できるように頑張りたい.</v>
      </c>
      <c r="AA325" s="261"/>
      <c r="AB325" s="261"/>
      <c r="AC325" s="261"/>
      <c r="AD325" s="261"/>
      <c r="AE325" s="261"/>
      <c r="AF325" s="49" t="str">
        <f t="shared" si="13"/>
        <v>D078</v>
      </c>
      <c r="AI325" s="47">
        <v>319</v>
      </c>
      <c r="AJ325" s="47" t="str">
        <f t="shared" si="14"/>
        <v>D078</v>
      </c>
    </row>
    <row r="326" spans="1:36" ht="22.5" customHeight="1" x14ac:dyDescent="0.4">
      <c r="A326" s="200" t="str">
        <f t="shared" si="12"/>
        <v>D</v>
      </c>
      <c r="B326" s="214" t="s">
        <v>661</v>
      </c>
      <c r="C326" s="215" t="s">
        <v>1505</v>
      </c>
      <c r="D326" s="216" t="s">
        <v>4543</v>
      </c>
      <c r="E326" s="217" t="s">
        <v>293</v>
      </c>
      <c r="F326" s="218">
        <v>34</v>
      </c>
      <c r="G326" s="218">
        <v>46</v>
      </c>
      <c r="H326" s="218">
        <v>36</v>
      </c>
      <c r="I326" s="218">
        <v>116</v>
      </c>
      <c r="J326" s="219" t="s">
        <v>4169</v>
      </c>
      <c r="K326" s="218" t="s">
        <v>3793</v>
      </c>
      <c r="L326" s="218" t="s">
        <v>3483</v>
      </c>
      <c r="M326" s="218" t="s">
        <v>4586</v>
      </c>
      <c r="N326" s="218" t="s">
        <v>1269</v>
      </c>
      <c r="O326" s="218" t="s">
        <v>3452</v>
      </c>
      <c r="P326" s="218" t="s">
        <v>3824</v>
      </c>
      <c r="Q326" s="218" t="s">
        <v>3513</v>
      </c>
      <c r="R326" s="218" t="s">
        <v>3445</v>
      </c>
      <c r="S326" s="218" t="s">
        <v>3792</v>
      </c>
      <c r="T326" s="218" t="s">
        <v>1269</v>
      </c>
      <c r="U326" s="218" t="s">
        <v>3441</v>
      </c>
      <c r="V326" s="218" t="s">
        <v>3810</v>
      </c>
      <c r="W326" s="218" t="s">
        <v>3555</v>
      </c>
      <c r="X326" s="218" t="s">
        <v>1321</v>
      </c>
      <c r="Y326" s="218" t="s">
        <v>1269</v>
      </c>
      <c r="Z326" s="261" t="str">
        <f>[1]総合!AG310</f>
        <v>読上暗算で入賞できるように頑張ります！</v>
      </c>
      <c r="AA326" s="261"/>
      <c r="AB326" s="261"/>
      <c r="AC326" s="261"/>
      <c r="AD326" s="261"/>
      <c r="AE326" s="261"/>
      <c r="AF326" s="49" t="str">
        <f t="shared" si="13"/>
        <v>D079</v>
      </c>
      <c r="AI326" s="47">
        <v>320</v>
      </c>
      <c r="AJ326" s="47" t="str">
        <f t="shared" si="14"/>
        <v>D079</v>
      </c>
    </row>
    <row r="327" spans="1:36" ht="22.5" customHeight="1" x14ac:dyDescent="0.4">
      <c r="A327" s="200" t="str">
        <f t="shared" si="12"/>
        <v>E</v>
      </c>
      <c r="B327" s="214" t="s">
        <v>472</v>
      </c>
      <c r="C327" s="215" t="s">
        <v>2368</v>
      </c>
      <c r="D327" s="216" t="s">
        <v>4587</v>
      </c>
      <c r="E327" s="217" t="s">
        <v>293</v>
      </c>
      <c r="F327" s="218">
        <v>44</v>
      </c>
      <c r="G327" s="218">
        <v>46</v>
      </c>
      <c r="H327" s="218">
        <v>34</v>
      </c>
      <c r="I327" s="218">
        <v>124</v>
      </c>
      <c r="J327" s="219" t="s">
        <v>4285</v>
      </c>
      <c r="K327" s="218" t="s">
        <v>3824</v>
      </c>
      <c r="L327" s="218" t="s">
        <v>3452</v>
      </c>
      <c r="M327" s="218" t="s">
        <v>4078</v>
      </c>
      <c r="N327" s="218" t="s">
        <v>1269</v>
      </c>
      <c r="O327" s="218" t="s">
        <v>3463</v>
      </c>
      <c r="P327" s="218" t="s">
        <v>4058</v>
      </c>
      <c r="Q327" s="218" t="s">
        <v>1269</v>
      </c>
      <c r="R327" s="218" t="s">
        <v>3554</v>
      </c>
      <c r="S327" s="218" t="s">
        <v>4066</v>
      </c>
      <c r="T327" s="218" t="s">
        <v>1269</v>
      </c>
      <c r="U327" s="218" t="s">
        <v>3441</v>
      </c>
      <c r="V327" s="218" t="s">
        <v>3810</v>
      </c>
      <c r="W327" s="218" t="s">
        <v>1269</v>
      </c>
      <c r="X327" s="218" t="s">
        <v>1321</v>
      </c>
      <c r="Y327" s="218" t="s">
        <v>1269</v>
      </c>
      <c r="Z327" s="261" t="str">
        <f>[1]総合!AG311</f>
        <v>昨年より点数も体重も増やせるように頑張ります。</v>
      </c>
      <c r="AA327" s="261"/>
      <c r="AB327" s="261"/>
      <c r="AC327" s="261"/>
      <c r="AD327" s="261"/>
      <c r="AE327" s="261"/>
      <c r="AF327" s="49" t="str">
        <f t="shared" si="13"/>
        <v>E040</v>
      </c>
      <c r="AI327" s="47">
        <v>321</v>
      </c>
      <c r="AJ327" s="47" t="str">
        <f t="shared" si="14"/>
        <v>E040</v>
      </c>
    </row>
    <row r="328" spans="1:36" ht="22.5" customHeight="1" x14ac:dyDescent="0.4">
      <c r="A328" s="200" t="str">
        <f t="shared" si="12"/>
        <v>E</v>
      </c>
      <c r="B328" s="214" t="s">
        <v>500</v>
      </c>
      <c r="C328" s="215" t="s">
        <v>363</v>
      </c>
      <c r="D328" s="216" t="s">
        <v>4588</v>
      </c>
      <c r="E328" s="217" t="s">
        <v>293</v>
      </c>
      <c r="F328" s="218">
        <v>54</v>
      </c>
      <c r="G328" s="218">
        <v>66</v>
      </c>
      <c r="H328" s="218">
        <v>60</v>
      </c>
      <c r="I328" s="218">
        <v>180</v>
      </c>
      <c r="J328" s="219" t="s">
        <v>4176</v>
      </c>
      <c r="K328" s="218" t="s">
        <v>3929</v>
      </c>
      <c r="L328" s="218" t="s">
        <v>3538</v>
      </c>
      <c r="M328" s="218" t="s">
        <v>3784</v>
      </c>
      <c r="N328" s="218" t="s">
        <v>1269</v>
      </c>
      <c r="O328" s="218" t="s">
        <v>3453</v>
      </c>
      <c r="P328" s="218" t="s">
        <v>3615</v>
      </c>
      <c r="Q328" s="218" t="s">
        <v>3502</v>
      </c>
      <c r="R328" s="218" t="s">
        <v>3443</v>
      </c>
      <c r="S328" s="218" t="s">
        <v>3741</v>
      </c>
      <c r="T328" s="218" t="s">
        <v>1104</v>
      </c>
      <c r="U328" s="218" t="s">
        <v>3523</v>
      </c>
      <c r="V328" s="218" t="s">
        <v>3865</v>
      </c>
      <c r="W328" s="218" t="s">
        <v>3510</v>
      </c>
      <c r="X328" s="218" t="s">
        <v>1119</v>
      </c>
      <c r="Y328" s="218" t="s">
        <v>3461</v>
      </c>
      <c r="Z328" s="261" t="str">
        <f>[1]総合!AG312</f>
        <v>胆嚢がなくなりました（笑）出場できることに感謝★</v>
      </c>
      <c r="AA328" s="261"/>
      <c r="AB328" s="261"/>
      <c r="AC328" s="261"/>
      <c r="AD328" s="261"/>
      <c r="AE328" s="261"/>
      <c r="AF328" s="49" t="str">
        <f t="shared" si="13"/>
        <v>E043</v>
      </c>
      <c r="AI328" s="47">
        <v>322</v>
      </c>
      <c r="AJ328" s="47" t="str">
        <f t="shared" si="14"/>
        <v>E043</v>
      </c>
    </row>
    <row r="329" spans="1:36" ht="22.5" customHeight="1" x14ac:dyDescent="0.4">
      <c r="A329" s="200" t="str">
        <f t="shared" si="12"/>
        <v>C</v>
      </c>
      <c r="B329" s="214" t="s">
        <v>606</v>
      </c>
      <c r="C329" s="215" t="s">
        <v>2370</v>
      </c>
      <c r="D329" s="216" t="s">
        <v>4538</v>
      </c>
      <c r="E329" s="217" t="s">
        <v>1187</v>
      </c>
      <c r="F329" s="218">
        <v>38</v>
      </c>
      <c r="G329" s="218">
        <v>44</v>
      </c>
      <c r="H329" s="218">
        <v>30</v>
      </c>
      <c r="I329" s="218">
        <v>112</v>
      </c>
      <c r="J329" s="219" t="s">
        <v>4199</v>
      </c>
      <c r="K329" s="218" t="s">
        <v>3830</v>
      </c>
      <c r="L329" s="218" t="s">
        <v>3483</v>
      </c>
      <c r="M329" s="218" t="s">
        <v>4589</v>
      </c>
      <c r="N329" s="218" t="s">
        <v>1269</v>
      </c>
      <c r="O329" s="218" t="s">
        <v>3483</v>
      </c>
      <c r="P329" s="218" t="s">
        <v>4126</v>
      </c>
      <c r="Q329" s="218" t="s">
        <v>1269</v>
      </c>
      <c r="R329" s="218" t="s">
        <v>3595</v>
      </c>
      <c r="S329" s="218" t="s">
        <v>3766</v>
      </c>
      <c r="T329" s="218" t="s">
        <v>3479</v>
      </c>
      <c r="U329" s="218" t="s">
        <v>3474</v>
      </c>
      <c r="V329" s="218" t="s">
        <v>4430</v>
      </c>
      <c r="W329" s="218" t="s">
        <v>1269</v>
      </c>
      <c r="X329" s="218" t="s">
        <v>1321</v>
      </c>
      <c r="Y329" s="218" t="s">
        <v>1269</v>
      </c>
      <c r="Z329" s="261" t="str">
        <f>[1]総合!AG313</f>
        <v>英語読上算がんばるぞ！！</v>
      </c>
      <c r="AA329" s="261"/>
      <c r="AB329" s="261"/>
      <c r="AC329" s="261"/>
      <c r="AD329" s="261"/>
      <c r="AE329" s="261"/>
      <c r="AF329" s="49" t="str">
        <f t="shared" si="13"/>
        <v>C093</v>
      </c>
      <c r="AI329" s="47">
        <v>323</v>
      </c>
      <c r="AJ329" s="47" t="str">
        <f t="shared" si="14"/>
        <v>C093</v>
      </c>
    </row>
    <row r="330" spans="1:36" ht="22.5" customHeight="1" x14ac:dyDescent="0.4">
      <c r="A330" s="200" t="str">
        <f t="shared" si="12"/>
        <v>C</v>
      </c>
      <c r="B330" s="214" t="s">
        <v>609</v>
      </c>
      <c r="C330" s="215" t="s">
        <v>300</v>
      </c>
      <c r="D330" s="216" t="s">
        <v>4538</v>
      </c>
      <c r="E330" s="217" t="s">
        <v>1187</v>
      </c>
      <c r="F330" s="218">
        <v>62</v>
      </c>
      <c r="G330" s="218">
        <v>68</v>
      </c>
      <c r="H330" s="218">
        <v>60</v>
      </c>
      <c r="I330" s="218">
        <v>190</v>
      </c>
      <c r="J330" s="219" t="s">
        <v>4221</v>
      </c>
      <c r="K330" s="218" t="s">
        <v>3804</v>
      </c>
      <c r="L330" s="218" t="s">
        <v>3439</v>
      </c>
      <c r="M330" s="218" t="s">
        <v>4590</v>
      </c>
      <c r="N330" s="218" t="s">
        <v>3502</v>
      </c>
      <c r="O330" s="218" t="s">
        <v>3452</v>
      </c>
      <c r="P330" s="218" t="s">
        <v>3824</v>
      </c>
      <c r="Q330" s="218" t="s">
        <v>3499</v>
      </c>
      <c r="R330" s="218" t="s">
        <v>3605</v>
      </c>
      <c r="S330" s="218" t="s">
        <v>3826</v>
      </c>
      <c r="T330" s="218" t="s">
        <v>3555</v>
      </c>
      <c r="U330" s="218" t="s">
        <v>3441</v>
      </c>
      <c r="V330" s="218" t="s">
        <v>3810</v>
      </c>
      <c r="W330" s="218" t="s">
        <v>3484</v>
      </c>
      <c r="X330" s="218" t="s">
        <v>1321</v>
      </c>
      <c r="Y330" s="218" t="s">
        <v>1269</v>
      </c>
      <c r="Z330" s="261" t="str">
        <f>[1]総合!AG314</f>
        <v>個人総合で入賞できるようがんばります。</v>
      </c>
      <c r="AA330" s="261"/>
      <c r="AB330" s="261"/>
      <c r="AC330" s="261"/>
      <c r="AD330" s="261"/>
      <c r="AE330" s="261"/>
      <c r="AF330" s="49" t="str">
        <f t="shared" si="13"/>
        <v>C094</v>
      </c>
      <c r="AI330" s="47">
        <v>324</v>
      </c>
      <c r="AJ330" s="47" t="str">
        <f t="shared" si="14"/>
        <v>C094</v>
      </c>
    </row>
    <row r="331" spans="1:36" ht="22.5" customHeight="1" x14ac:dyDescent="0.4">
      <c r="A331" s="200" t="str">
        <f t="shared" si="12"/>
        <v>E</v>
      </c>
      <c r="B331" s="214" t="s">
        <v>588</v>
      </c>
      <c r="C331" s="215" t="s">
        <v>2372</v>
      </c>
      <c r="D331" s="216" t="s">
        <v>4591</v>
      </c>
      <c r="E331" s="217" t="s">
        <v>1187</v>
      </c>
      <c r="F331" s="218">
        <v>40</v>
      </c>
      <c r="G331" s="218">
        <v>58</v>
      </c>
      <c r="H331" s="218">
        <v>46</v>
      </c>
      <c r="I331" s="218">
        <v>144</v>
      </c>
      <c r="J331" s="219" t="s">
        <v>4251</v>
      </c>
      <c r="K331" s="218" t="s">
        <v>3822</v>
      </c>
      <c r="L331" s="218" t="s">
        <v>3452</v>
      </c>
      <c r="M331" s="218" t="s">
        <v>4592</v>
      </c>
      <c r="N331" s="218" t="s">
        <v>1269</v>
      </c>
      <c r="O331" s="218" t="s">
        <v>3463</v>
      </c>
      <c r="P331" s="218" t="s">
        <v>4058</v>
      </c>
      <c r="Q331" s="218" t="s">
        <v>1269</v>
      </c>
      <c r="R331" s="218" t="s">
        <v>3447</v>
      </c>
      <c r="S331" s="218" t="s">
        <v>3499</v>
      </c>
      <c r="T331" s="218" t="s">
        <v>3472</v>
      </c>
      <c r="U331" s="218" t="s">
        <v>3532</v>
      </c>
      <c r="V331" s="218" t="s">
        <v>3750</v>
      </c>
      <c r="W331" s="218" t="s">
        <v>3504</v>
      </c>
      <c r="X331" s="218" t="s">
        <v>1321</v>
      </c>
      <c r="Y331" s="218" t="s">
        <v>1269</v>
      </c>
      <c r="Z331" s="261" t="str">
        <f>[1]総合!AG315</f>
        <v>高校生での初の全国大会で良い成績を残します。</v>
      </c>
      <c r="AA331" s="261"/>
      <c r="AB331" s="261"/>
      <c r="AC331" s="261"/>
      <c r="AD331" s="261"/>
      <c r="AE331" s="261"/>
      <c r="AF331" s="49" t="str">
        <f t="shared" si="13"/>
        <v>E059</v>
      </c>
      <c r="AI331" s="47">
        <v>325</v>
      </c>
      <c r="AJ331" s="47" t="str">
        <f t="shared" si="14"/>
        <v>E059</v>
      </c>
    </row>
    <row r="332" spans="1:36" ht="22.5" customHeight="1" x14ac:dyDescent="0.4">
      <c r="A332" s="200" t="str">
        <f t="shared" si="12"/>
        <v>A</v>
      </c>
      <c r="B332" s="214" t="s">
        <v>539</v>
      </c>
      <c r="C332" s="215" t="s">
        <v>1340</v>
      </c>
      <c r="D332" s="216" t="s">
        <v>4560</v>
      </c>
      <c r="E332" s="217" t="s">
        <v>1090</v>
      </c>
      <c r="F332" s="218">
        <v>62</v>
      </c>
      <c r="G332" s="218">
        <v>72</v>
      </c>
      <c r="H332" s="218">
        <v>66</v>
      </c>
      <c r="I332" s="218">
        <v>200</v>
      </c>
      <c r="J332" s="219" t="s">
        <v>4188</v>
      </c>
      <c r="K332" s="218" t="s">
        <v>3743</v>
      </c>
      <c r="L332" s="218" t="s">
        <v>3480</v>
      </c>
      <c r="M332" s="218" t="s">
        <v>4593</v>
      </c>
      <c r="N332" s="218" t="s">
        <v>3510</v>
      </c>
      <c r="O332" s="218" t="s">
        <v>3503</v>
      </c>
      <c r="P332" s="218" t="s">
        <v>4211</v>
      </c>
      <c r="Q332" s="218" t="s">
        <v>1269</v>
      </c>
      <c r="R332" s="218" t="s">
        <v>1269</v>
      </c>
      <c r="S332" s="218" t="s">
        <v>1269</v>
      </c>
      <c r="T332" s="218" t="s">
        <v>1269</v>
      </c>
      <c r="U332" s="218" t="s">
        <v>1269</v>
      </c>
      <c r="V332" s="218" t="s">
        <v>1269</v>
      </c>
      <c r="W332" s="218" t="s">
        <v>1269</v>
      </c>
      <c r="X332" s="218" t="s">
        <v>3444</v>
      </c>
      <c r="Y332" s="218" t="s">
        <v>1104</v>
      </c>
      <c r="Z332" s="261" t="str">
        <f>[1]総合!AG316</f>
        <v>去年よりレベルアップできるように頑張る！</v>
      </c>
      <c r="AA332" s="261"/>
      <c r="AB332" s="261"/>
      <c r="AC332" s="261"/>
      <c r="AD332" s="261"/>
      <c r="AE332" s="261"/>
      <c r="AF332" s="49" t="str">
        <f t="shared" si="13"/>
        <v>A037</v>
      </c>
      <c r="AI332" s="47">
        <v>326</v>
      </c>
      <c r="AJ332" s="47" t="str">
        <f t="shared" si="14"/>
        <v>A037</v>
      </c>
    </row>
    <row r="333" spans="1:36" ht="22.5" customHeight="1" x14ac:dyDescent="0.4">
      <c r="A333" s="200" t="str">
        <f t="shared" si="12"/>
        <v>A</v>
      </c>
      <c r="B333" s="214" t="s">
        <v>552</v>
      </c>
      <c r="C333" s="215" t="s">
        <v>2392</v>
      </c>
      <c r="D333" s="216" t="s">
        <v>4525</v>
      </c>
      <c r="E333" s="217" t="s">
        <v>1090</v>
      </c>
      <c r="F333" s="218">
        <v>48</v>
      </c>
      <c r="G333" s="218">
        <v>58</v>
      </c>
      <c r="H333" s="218">
        <v>12</v>
      </c>
      <c r="I333" s="218">
        <v>118</v>
      </c>
      <c r="J333" s="219" t="s">
        <v>4290</v>
      </c>
      <c r="K333" s="218" t="s">
        <v>3556</v>
      </c>
      <c r="L333" s="218" t="s">
        <v>3480</v>
      </c>
      <c r="M333" s="218" t="s">
        <v>4594</v>
      </c>
      <c r="N333" s="218" t="s">
        <v>3510</v>
      </c>
      <c r="O333" s="218" t="s">
        <v>3483</v>
      </c>
      <c r="P333" s="218" t="s">
        <v>4126</v>
      </c>
      <c r="Q333" s="218" t="s">
        <v>3513</v>
      </c>
      <c r="R333" s="218" t="s">
        <v>1269</v>
      </c>
      <c r="S333" s="218" t="s">
        <v>1269</v>
      </c>
      <c r="T333" s="218" t="s">
        <v>1269</v>
      </c>
      <c r="U333" s="218" t="s">
        <v>1269</v>
      </c>
      <c r="V333" s="218" t="s">
        <v>1269</v>
      </c>
      <c r="W333" s="218" t="s">
        <v>1269</v>
      </c>
      <c r="X333" s="218" t="s">
        <v>3444</v>
      </c>
      <c r="Y333" s="218" t="s">
        <v>1269</v>
      </c>
      <c r="Z333" s="261" t="str">
        <f>[1]総合!AG317</f>
        <v>はじめてだけど、がんばります！</v>
      </c>
      <c r="AA333" s="261"/>
      <c r="AB333" s="261"/>
      <c r="AC333" s="261"/>
      <c r="AD333" s="261"/>
      <c r="AE333" s="261"/>
      <c r="AF333" s="49" t="str">
        <f t="shared" si="13"/>
        <v>A038</v>
      </c>
      <c r="AI333" s="47">
        <v>327</v>
      </c>
      <c r="AJ333" s="47" t="str">
        <f t="shared" si="14"/>
        <v>A038</v>
      </c>
    </row>
    <row r="334" spans="1:36" ht="22.5" customHeight="1" x14ac:dyDescent="0.4">
      <c r="A334" s="200" t="str">
        <f t="shared" si="12"/>
        <v>A</v>
      </c>
      <c r="B334" s="214" t="s">
        <v>565</v>
      </c>
      <c r="C334" s="215" t="s">
        <v>2394</v>
      </c>
      <c r="D334" s="216" t="s">
        <v>4560</v>
      </c>
      <c r="E334" s="217" t="s">
        <v>1090</v>
      </c>
      <c r="F334" s="218">
        <v>42</v>
      </c>
      <c r="G334" s="218">
        <v>40</v>
      </c>
      <c r="H334" s="218">
        <v>32</v>
      </c>
      <c r="I334" s="218">
        <v>114</v>
      </c>
      <c r="J334" s="219" t="s">
        <v>4436</v>
      </c>
      <c r="K334" s="218" t="s">
        <v>3561</v>
      </c>
      <c r="L334" s="218" t="s">
        <v>3483</v>
      </c>
      <c r="M334" s="218" t="s">
        <v>4595</v>
      </c>
      <c r="N334" s="218" t="s">
        <v>1269</v>
      </c>
      <c r="O334" s="218" t="s">
        <v>3483</v>
      </c>
      <c r="P334" s="218" t="s">
        <v>4126</v>
      </c>
      <c r="Q334" s="218" t="s">
        <v>3513</v>
      </c>
      <c r="R334" s="218" t="s">
        <v>1269</v>
      </c>
      <c r="S334" s="218" t="s">
        <v>1269</v>
      </c>
      <c r="T334" s="218" t="s">
        <v>1269</v>
      </c>
      <c r="U334" s="218" t="s">
        <v>1269</v>
      </c>
      <c r="V334" s="218" t="s">
        <v>1269</v>
      </c>
      <c r="W334" s="218" t="s">
        <v>1269</v>
      </c>
      <c r="X334" s="218" t="s">
        <v>3444</v>
      </c>
      <c r="Y334" s="218" t="s">
        <v>1269</v>
      </c>
      <c r="Z334" s="261" t="str">
        <f>[1]総合!AG318</f>
        <v>初出場、努力を惜しまず楽しみます！</v>
      </c>
      <c r="AA334" s="261"/>
      <c r="AB334" s="261"/>
      <c r="AC334" s="261"/>
      <c r="AD334" s="261"/>
      <c r="AE334" s="261"/>
      <c r="AF334" s="49" t="str">
        <f t="shared" si="13"/>
        <v>A039</v>
      </c>
      <c r="AI334" s="47">
        <v>328</v>
      </c>
      <c r="AJ334" s="47" t="str">
        <f t="shared" si="14"/>
        <v>A039</v>
      </c>
    </row>
    <row r="335" spans="1:36" ht="22.5" customHeight="1" x14ac:dyDescent="0.4">
      <c r="A335" s="200" t="str">
        <f t="shared" si="12"/>
        <v>A</v>
      </c>
      <c r="B335" s="214" t="s">
        <v>571</v>
      </c>
      <c r="C335" s="215" t="s">
        <v>2396</v>
      </c>
      <c r="D335" s="216" t="s">
        <v>4596</v>
      </c>
      <c r="E335" s="217" t="s">
        <v>1090</v>
      </c>
      <c r="F335" s="218">
        <v>22</v>
      </c>
      <c r="G335" s="218">
        <v>20</v>
      </c>
      <c r="H335" s="218">
        <v>20</v>
      </c>
      <c r="I335" s="218">
        <v>62</v>
      </c>
      <c r="J335" s="219" t="s">
        <v>4403</v>
      </c>
      <c r="K335" s="218" t="s">
        <v>4012</v>
      </c>
      <c r="L335" s="218" t="s">
        <v>3483</v>
      </c>
      <c r="M335" s="218" t="s">
        <v>4597</v>
      </c>
      <c r="N335" s="218" t="s">
        <v>1269</v>
      </c>
      <c r="O335" s="218" t="s">
        <v>3503</v>
      </c>
      <c r="P335" s="218" t="s">
        <v>4211</v>
      </c>
      <c r="Q335" s="218" t="s">
        <v>1269</v>
      </c>
      <c r="R335" s="218" t="s">
        <v>1269</v>
      </c>
      <c r="S335" s="218" t="s">
        <v>1269</v>
      </c>
      <c r="T335" s="218" t="s">
        <v>1269</v>
      </c>
      <c r="U335" s="218" t="s">
        <v>1269</v>
      </c>
      <c r="V335" s="218" t="s">
        <v>1269</v>
      </c>
      <c r="W335" s="218" t="s">
        <v>1269</v>
      </c>
      <c r="X335" s="218" t="s">
        <v>1321</v>
      </c>
      <c r="Y335" s="218" t="s">
        <v>1269</v>
      </c>
      <c r="Z335" s="261" t="str">
        <f>[1]総合!AG319</f>
        <v>初参戦で緊張しますが、精一杯頑張ります。</v>
      </c>
      <c r="AA335" s="261"/>
      <c r="AB335" s="261"/>
      <c r="AC335" s="261"/>
      <c r="AD335" s="261"/>
      <c r="AE335" s="261"/>
      <c r="AF335" s="49" t="str">
        <f t="shared" si="13"/>
        <v>A040</v>
      </c>
      <c r="AI335" s="47">
        <v>329</v>
      </c>
      <c r="AJ335" s="47" t="str">
        <f t="shared" si="14"/>
        <v>A040</v>
      </c>
    </row>
    <row r="336" spans="1:36" ht="22.5" customHeight="1" x14ac:dyDescent="0.4">
      <c r="A336" s="200" t="str">
        <f t="shared" si="12"/>
        <v>A</v>
      </c>
      <c r="B336" s="214" t="s">
        <v>674</v>
      </c>
      <c r="C336" s="215" t="s">
        <v>2398</v>
      </c>
      <c r="D336" s="216" t="s">
        <v>4598</v>
      </c>
      <c r="E336" s="217" t="s">
        <v>1090</v>
      </c>
      <c r="F336" s="218">
        <v>30</v>
      </c>
      <c r="G336" s="218">
        <v>24</v>
      </c>
      <c r="H336" s="218">
        <v>32</v>
      </c>
      <c r="I336" s="218">
        <v>86</v>
      </c>
      <c r="J336" s="219" t="s">
        <v>4510</v>
      </c>
      <c r="K336" s="218" t="s">
        <v>3761</v>
      </c>
      <c r="L336" s="218" t="s">
        <v>3483</v>
      </c>
      <c r="M336" s="218" t="s">
        <v>4599</v>
      </c>
      <c r="N336" s="218" t="s">
        <v>1269</v>
      </c>
      <c r="O336" s="218" t="s">
        <v>1269</v>
      </c>
      <c r="P336" s="218" t="s">
        <v>1269</v>
      </c>
      <c r="Q336" s="218" t="s">
        <v>1269</v>
      </c>
      <c r="R336" s="218" t="s">
        <v>1269</v>
      </c>
      <c r="S336" s="218" t="s">
        <v>1269</v>
      </c>
      <c r="T336" s="218" t="s">
        <v>1269</v>
      </c>
      <c r="U336" s="218" t="s">
        <v>1269</v>
      </c>
      <c r="V336" s="218" t="s">
        <v>1269</v>
      </c>
      <c r="W336" s="218" t="s">
        <v>1269</v>
      </c>
      <c r="X336" s="218" t="s">
        <v>1321</v>
      </c>
      <c r="Y336" s="218" t="s">
        <v>1269</v>
      </c>
      <c r="Z336" s="261" t="str">
        <f>[1]総合!AG320</f>
        <v>はじめてのたいかい、たのしみです☆</v>
      </c>
      <c r="AA336" s="261"/>
      <c r="AB336" s="261"/>
      <c r="AC336" s="261"/>
      <c r="AD336" s="261"/>
      <c r="AE336" s="261"/>
      <c r="AF336" s="49" t="str">
        <f t="shared" si="13"/>
        <v>A041</v>
      </c>
      <c r="AI336" s="47">
        <v>330</v>
      </c>
      <c r="AJ336" s="47" t="str">
        <f t="shared" si="14"/>
        <v>A041</v>
      </c>
    </row>
    <row r="337" spans="1:36" ht="22.5" customHeight="1" x14ac:dyDescent="0.4">
      <c r="A337" s="200" t="str">
        <f t="shared" si="12"/>
        <v>B</v>
      </c>
      <c r="B337" s="214" t="s">
        <v>504</v>
      </c>
      <c r="C337" s="215" t="s">
        <v>1108</v>
      </c>
      <c r="D337" s="216" t="s">
        <v>4529</v>
      </c>
      <c r="E337" s="217" t="s">
        <v>1090</v>
      </c>
      <c r="F337" s="218">
        <v>100</v>
      </c>
      <c r="G337" s="218">
        <v>100</v>
      </c>
      <c r="H337" s="218">
        <v>88</v>
      </c>
      <c r="I337" s="218">
        <v>288</v>
      </c>
      <c r="J337" s="219" t="s">
        <v>4183</v>
      </c>
      <c r="K337" s="218" t="s">
        <v>1104</v>
      </c>
      <c r="L337" s="218" t="s">
        <v>3523</v>
      </c>
      <c r="M337" s="218" t="s">
        <v>3926</v>
      </c>
      <c r="N337" s="218" t="s">
        <v>1104</v>
      </c>
      <c r="O337" s="218" t="s">
        <v>3480</v>
      </c>
      <c r="P337" s="218" t="s">
        <v>4122</v>
      </c>
      <c r="Q337" s="218" t="s">
        <v>1269</v>
      </c>
      <c r="R337" s="218" t="s">
        <v>1269</v>
      </c>
      <c r="S337" s="218" t="s">
        <v>1269</v>
      </c>
      <c r="T337" s="218" t="s">
        <v>1269</v>
      </c>
      <c r="U337" s="218" t="s">
        <v>1269</v>
      </c>
      <c r="V337" s="218" t="s">
        <v>1269</v>
      </c>
      <c r="W337" s="218" t="s">
        <v>1269</v>
      </c>
      <c r="X337" s="218" t="s">
        <v>3444</v>
      </c>
      <c r="Y337" s="218" t="s">
        <v>1104</v>
      </c>
      <c r="Z337" s="261" t="str">
        <f>[1]総合!AG321</f>
        <v>★全集中！最高点！鉛筆★で日本一とる！！</v>
      </c>
      <c r="AA337" s="261"/>
      <c r="AB337" s="261"/>
      <c r="AC337" s="261"/>
      <c r="AD337" s="261"/>
      <c r="AE337" s="261"/>
      <c r="AF337" s="49" t="str">
        <f t="shared" si="13"/>
        <v>B063</v>
      </c>
      <c r="AI337" s="47">
        <v>331</v>
      </c>
      <c r="AJ337" s="47" t="str">
        <f t="shared" si="14"/>
        <v>B063</v>
      </c>
    </row>
    <row r="338" spans="1:36" ht="22.5" customHeight="1" x14ac:dyDescent="0.4">
      <c r="A338" s="200" t="str">
        <f t="shared" si="12"/>
        <v>B</v>
      </c>
      <c r="B338" s="214" t="s">
        <v>514</v>
      </c>
      <c r="C338" s="215" t="s">
        <v>1177</v>
      </c>
      <c r="D338" s="216" t="s">
        <v>4527</v>
      </c>
      <c r="E338" s="217" t="s">
        <v>1090</v>
      </c>
      <c r="F338" s="218">
        <v>82</v>
      </c>
      <c r="G338" s="218">
        <v>100</v>
      </c>
      <c r="H338" s="218">
        <v>52</v>
      </c>
      <c r="I338" s="218">
        <v>234</v>
      </c>
      <c r="J338" s="219" t="s">
        <v>4392</v>
      </c>
      <c r="K338" s="218" t="s">
        <v>3479</v>
      </c>
      <c r="L338" s="218" t="s">
        <v>3523</v>
      </c>
      <c r="M338" s="218" t="s">
        <v>3768</v>
      </c>
      <c r="N338" s="218" t="s">
        <v>1104</v>
      </c>
      <c r="O338" s="218" t="s">
        <v>3483</v>
      </c>
      <c r="P338" s="218" t="s">
        <v>4126</v>
      </c>
      <c r="Q338" s="218" t="s">
        <v>1269</v>
      </c>
      <c r="R338" s="218" t="s">
        <v>1269</v>
      </c>
      <c r="S338" s="218" t="s">
        <v>1269</v>
      </c>
      <c r="T338" s="218" t="s">
        <v>1269</v>
      </c>
      <c r="U338" s="218" t="s">
        <v>1269</v>
      </c>
      <c r="V338" s="218" t="s">
        <v>1269</v>
      </c>
      <c r="W338" s="218" t="s">
        <v>1269</v>
      </c>
      <c r="X338" s="218" t="s">
        <v>3444</v>
      </c>
      <c r="Y338" s="218" t="s">
        <v>1104</v>
      </c>
      <c r="Z338" s="261" t="str">
        <f>[1]総合!AG322</f>
        <v>全身全霊で一珠入魂！フラッシュ日本一！</v>
      </c>
      <c r="AA338" s="261"/>
      <c r="AB338" s="261"/>
      <c r="AC338" s="261"/>
      <c r="AD338" s="261"/>
      <c r="AE338" s="261"/>
      <c r="AF338" s="49" t="str">
        <f t="shared" si="13"/>
        <v>B064</v>
      </c>
      <c r="AI338" s="47">
        <v>332</v>
      </c>
      <c r="AJ338" s="47" t="str">
        <f t="shared" si="14"/>
        <v>B064</v>
      </c>
    </row>
    <row r="339" spans="1:36" ht="22.5" customHeight="1" x14ac:dyDescent="0.4">
      <c r="A339" s="200" t="str">
        <f t="shared" si="12"/>
        <v>B</v>
      </c>
      <c r="B339" s="214" t="s">
        <v>515</v>
      </c>
      <c r="C339" s="215" t="s">
        <v>1168</v>
      </c>
      <c r="D339" s="216" t="s">
        <v>4527</v>
      </c>
      <c r="E339" s="217" t="s">
        <v>1090</v>
      </c>
      <c r="F339" s="218">
        <v>72</v>
      </c>
      <c r="G339" s="218">
        <v>84</v>
      </c>
      <c r="H339" s="218">
        <v>48</v>
      </c>
      <c r="I339" s="218">
        <v>204</v>
      </c>
      <c r="J339" s="219" t="s">
        <v>4453</v>
      </c>
      <c r="K339" s="218" t="s">
        <v>3546</v>
      </c>
      <c r="L339" s="218" t="s">
        <v>3452</v>
      </c>
      <c r="M339" s="218" t="s">
        <v>4600</v>
      </c>
      <c r="N339" s="218" t="s">
        <v>3508</v>
      </c>
      <c r="O339" s="218" t="s">
        <v>3480</v>
      </c>
      <c r="P339" s="218" t="s">
        <v>4122</v>
      </c>
      <c r="Q339" s="218" t="s">
        <v>1269</v>
      </c>
      <c r="R339" s="218" t="s">
        <v>3491</v>
      </c>
      <c r="S339" s="218" t="s">
        <v>4117</v>
      </c>
      <c r="T339" s="218" t="s">
        <v>1269</v>
      </c>
      <c r="U339" s="218" t="s">
        <v>1269</v>
      </c>
      <c r="V339" s="218" t="s">
        <v>1269</v>
      </c>
      <c r="W339" s="218" t="s">
        <v>1269</v>
      </c>
      <c r="X339" s="218" t="s">
        <v>3444</v>
      </c>
      <c r="Y339" s="218" t="s">
        <v>1104</v>
      </c>
      <c r="Z339" s="261" t="str">
        <f>[1]総合!AG323</f>
        <v>スピードアップ！ミスを減らして最高点取る！</v>
      </c>
      <c r="AA339" s="261"/>
      <c r="AB339" s="261"/>
      <c r="AC339" s="261"/>
      <c r="AD339" s="261"/>
      <c r="AE339" s="261"/>
      <c r="AF339" s="49" t="str">
        <f t="shared" si="13"/>
        <v>B065</v>
      </c>
      <c r="AI339" s="47">
        <v>333</v>
      </c>
      <c r="AJ339" s="47" t="str">
        <f t="shared" si="14"/>
        <v>B065</v>
      </c>
    </row>
    <row r="340" spans="1:36" ht="22.5" customHeight="1" x14ac:dyDescent="0.4">
      <c r="A340" s="200" t="str">
        <f t="shared" ref="A340:A403" si="15">LEFT(B340,1)</f>
        <v>B</v>
      </c>
      <c r="B340" s="214" t="s">
        <v>516</v>
      </c>
      <c r="C340" s="215" t="s">
        <v>2403</v>
      </c>
      <c r="D340" s="216" t="s">
        <v>4527</v>
      </c>
      <c r="E340" s="217" t="s">
        <v>1090</v>
      </c>
      <c r="F340" s="218">
        <v>42</v>
      </c>
      <c r="G340" s="218">
        <v>44</v>
      </c>
      <c r="H340" s="218">
        <v>36</v>
      </c>
      <c r="I340" s="218">
        <v>122</v>
      </c>
      <c r="J340" s="219" t="s">
        <v>4420</v>
      </c>
      <c r="K340" s="218" t="s">
        <v>3764</v>
      </c>
      <c r="L340" s="218" t="s">
        <v>3480</v>
      </c>
      <c r="M340" s="218" t="s">
        <v>4132</v>
      </c>
      <c r="N340" s="218" t="s">
        <v>1269</v>
      </c>
      <c r="O340" s="218" t="s">
        <v>3480</v>
      </c>
      <c r="P340" s="218" t="s">
        <v>4122</v>
      </c>
      <c r="Q340" s="218" t="s">
        <v>1269</v>
      </c>
      <c r="R340" s="218" t="s">
        <v>1269</v>
      </c>
      <c r="S340" s="218" t="s">
        <v>1269</v>
      </c>
      <c r="T340" s="218" t="s">
        <v>1269</v>
      </c>
      <c r="U340" s="218" t="s">
        <v>3503</v>
      </c>
      <c r="V340" s="218" t="s">
        <v>4132</v>
      </c>
      <c r="W340" s="218" t="s">
        <v>1269</v>
      </c>
      <c r="X340" s="218" t="s">
        <v>1321</v>
      </c>
      <c r="Y340" s="218" t="s">
        <v>1269</v>
      </c>
      <c r="Z340" s="261" t="str">
        <f>[1]総合!AG324</f>
        <v>参加で来て嬉しいです。頑張ります！</v>
      </c>
      <c r="AA340" s="261"/>
      <c r="AB340" s="261"/>
      <c r="AC340" s="261"/>
      <c r="AD340" s="261"/>
      <c r="AE340" s="261"/>
      <c r="AF340" s="49" t="str">
        <f t="shared" ref="AF340:AF403" si="16">B340</f>
        <v>B066</v>
      </c>
      <c r="AI340" s="47">
        <v>334</v>
      </c>
      <c r="AJ340" s="47" t="str">
        <f t="shared" ref="AJ340:AJ403" si="17">B340</f>
        <v>B066</v>
      </c>
    </row>
    <row r="341" spans="1:36" ht="22.5" customHeight="1" x14ac:dyDescent="0.4">
      <c r="A341" s="200" t="str">
        <f t="shared" si="15"/>
        <v>B</v>
      </c>
      <c r="B341" s="214" t="s">
        <v>523</v>
      </c>
      <c r="C341" s="215" t="s">
        <v>2405</v>
      </c>
      <c r="D341" s="216" t="s">
        <v>4527</v>
      </c>
      <c r="E341" s="217" t="s">
        <v>1090</v>
      </c>
      <c r="F341" s="218">
        <v>40</v>
      </c>
      <c r="G341" s="218">
        <v>42</v>
      </c>
      <c r="H341" s="218">
        <v>42</v>
      </c>
      <c r="I341" s="218">
        <v>124</v>
      </c>
      <c r="J341" s="219" t="s">
        <v>4285</v>
      </c>
      <c r="K341" s="218" t="s">
        <v>3763</v>
      </c>
      <c r="L341" s="218" t="s">
        <v>3480</v>
      </c>
      <c r="M341" s="218" t="s">
        <v>4601</v>
      </c>
      <c r="N341" s="218" t="s">
        <v>1269</v>
      </c>
      <c r="O341" s="218" t="s">
        <v>3503</v>
      </c>
      <c r="P341" s="218" t="s">
        <v>4211</v>
      </c>
      <c r="Q341" s="218" t="s">
        <v>1269</v>
      </c>
      <c r="R341" s="218" t="s">
        <v>1269</v>
      </c>
      <c r="S341" s="218" t="s">
        <v>1269</v>
      </c>
      <c r="T341" s="218" t="s">
        <v>1269</v>
      </c>
      <c r="U341" s="218" t="s">
        <v>1269</v>
      </c>
      <c r="V341" s="218" t="s">
        <v>1269</v>
      </c>
      <c r="W341" s="218" t="s">
        <v>1269</v>
      </c>
      <c r="X341" s="218" t="s">
        <v>1321</v>
      </c>
      <c r="Y341" s="218" t="s">
        <v>1269</v>
      </c>
      <c r="Z341" s="261" t="str">
        <f>[1]総合!AG325</f>
        <v>自分のベストを出せるように頑張ります！</v>
      </c>
      <c r="AA341" s="261"/>
      <c r="AB341" s="261"/>
      <c r="AC341" s="261"/>
      <c r="AD341" s="261"/>
      <c r="AE341" s="261"/>
      <c r="AF341" s="49" t="str">
        <f t="shared" si="16"/>
        <v>B067</v>
      </c>
      <c r="AI341" s="47">
        <v>335</v>
      </c>
      <c r="AJ341" s="47" t="str">
        <f t="shared" si="17"/>
        <v>B067</v>
      </c>
    </row>
    <row r="342" spans="1:36" ht="22.5" customHeight="1" x14ac:dyDescent="0.4">
      <c r="A342" s="200" t="str">
        <f t="shared" si="15"/>
        <v>C</v>
      </c>
      <c r="B342" s="214" t="s">
        <v>600</v>
      </c>
      <c r="C342" s="215" t="s">
        <v>427</v>
      </c>
      <c r="D342" s="216" t="s">
        <v>4536</v>
      </c>
      <c r="E342" s="217" t="s">
        <v>1090</v>
      </c>
      <c r="F342" s="218">
        <v>86</v>
      </c>
      <c r="G342" s="218">
        <v>98</v>
      </c>
      <c r="H342" s="218">
        <v>84</v>
      </c>
      <c r="I342" s="218">
        <v>268</v>
      </c>
      <c r="J342" s="219" t="s">
        <v>4236</v>
      </c>
      <c r="K342" s="218" t="s">
        <v>3472</v>
      </c>
      <c r="L342" s="218" t="s">
        <v>3441</v>
      </c>
      <c r="M342" s="218" t="s">
        <v>3889</v>
      </c>
      <c r="N342" s="218" t="s">
        <v>3492</v>
      </c>
      <c r="O342" s="218" t="s">
        <v>3463</v>
      </c>
      <c r="P342" s="218" t="s">
        <v>4058</v>
      </c>
      <c r="Q342" s="218" t="s">
        <v>1269</v>
      </c>
      <c r="R342" s="218" t="s">
        <v>3503</v>
      </c>
      <c r="S342" s="218" t="s">
        <v>4127</v>
      </c>
      <c r="T342" s="218" t="s">
        <v>1269</v>
      </c>
      <c r="U342" s="218" t="s">
        <v>1269</v>
      </c>
      <c r="V342" s="218" t="s">
        <v>1269</v>
      </c>
      <c r="W342" s="218" t="s">
        <v>1269</v>
      </c>
      <c r="X342" s="218" t="s">
        <v>1321</v>
      </c>
      <c r="Y342" s="218" t="s">
        <v>1104</v>
      </c>
      <c r="Z342" s="261" t="str">
        <f>[1]総合!AG326</f>
        <v>自分に負けない！結果を出す！</v>
      </c>
      <c r="AA342" s="261"/>
      <c r="AB342" s="261"/>
      <c r="AC342" s="261"/>
      <c r="AD342" s="261"/>
      <c r="AE342" s="261"/>
      <c r="AF342" s="49" t="str">
        <f t="shared" si="16"/>
        <v>C091</v>
      </c>
      <c r="AI342" s="47">
        <v>336</v>
      </c>
      <c r="AJ342" s="47" t="str">
        <f t="shared" si="17"/>
        <v>C091</v>
      </c>
    </row>
    <row r="343" spans="1:36" ht="22.5" customHeight="1" x14ac:dyDescent="0.4">
      <c r="A343" s="200" t="str">
        <f t="shared" si="15"/>
        <v>C</v>
      </c>
      <c r="B343" s="214" t="s">
        <v>603</v>
      </c>
      <c r="C343" s="215" t="s">
        <v>1202</v>
      </c>
      <c r="D343" s="216" t="s">
        <v>4538</v>
      </c>
      <c r="E343" s="217" t="s">
        <v>1090</v>
      </c>
      <c r="F343" s="218">
        <v>78</v>
      </c>
      <c r="G343" s="218">
        <v>80</v>
      </c>
      <c r="H343" s="218">
        <v>70</v>
      </c>
      <c r="I343" s="218">
        <v>228</v>
      </c>
      <c r="J343" s="219" t="s">
        <v>4369</v>
      </c>
      <c r="K343" s="218" t="s">
        <v>3502</v>
      </c>
      <c r="L343" s="218" t="s">
        <v>3523</v>
      </c>
      <c r="M343" s="218" t="s">
        <v>3815</v>
      </c>
      <c r="N343" s="218" t="s">
        <v>3456</v>
      </c>
      <c r="O343" s="218" t="s">
        <v>3463</v>
      </c>
      <c r="P343" s="218" t="s">
        <v>4058</v>
      </c>
      <c r="Q343" s="218" t="s">
        <v>1269</v>
      </c>
      <c r="R343" s="218" t="s">
        <v>3487</v>
      </c>
      <c r="S343" s="218" t="s">
        <v>4214</v>
      </c>
      <c r="T343" s="218" t="s">
        <v>1269</v>
      </c>
      <c r="U343" s="218" t="s">
        <v>3503</v>
      </c>
      <c r="V343" s="218" t="s">
        <v>4132</v>
      </c>
      <c r="W343" s="218" t="s">
        <v>1269</v>
      </c>
      <c r="X343" s="218" t="s">
        <v>1321</v>
      </c>
      <c r="Y343" s="218" t="s">
        <v>1104</v>
      </c>
      <c r="Z343" s="261" t="str">
        <f>[1]総合!AG327</f>
        <v>自分のベストを尽くして頑張ります！</v>
      </c>
      <c r="AA343" s="261"/>
      <c r="AB343" s="261"/>
      <c r="AC343" s="261"/>
      <c r="AD343" s="261"/>
      <c r="AE343" s="261"/>
      <c r="AF343" s="49" t="str">
        <f t="shared" si="16"/>
        <v>C092</v>
      </c>
      <c r="AI343" s="47">
        <v>337</v>
      </c>
      <c r="AJ343" s="47" t="str">
        <f t="shared" si="17"/>
        <v>C092</v>
      </c>
    </row>
    <row r="344" spans="1:36" ht="22.5" customHeight="1" x14ac:dyDescent="0.4">
      <c r="A344" s="200" t="str">
        <f t="shared" si="15"/>
        <v>D</v>
      </c>
      <c r="B344" s="214" t="s">
        <v>351</v>
      </c>
      <c r="C344" s="215" t="s">
        <v>114</v>
      </c>
      <c r="D344" s="216" t="s">
        <v>4445</v>
      </c>
      <c r="E344" s="217" t="s">
        <v>113</v>
      </c>
      <c r="F344" s="218">
        <v>100</v>
      </c>
      <c r="G344" s="218">
        <v>100</v>
      </c>
      <c r="H344" s="218">
        <v>100</v>
      </c>
      <c r="I344" s="218">
        <v>300</v>
      </c>
      <c r="J344" s="219" t="s">
        <v>4470</v>
      </c>
      <c r="K344" s="218" t="s">
        <v>1104</v>
      </c>
      <c r="L344" s="218" t="s">
        <v>3447</v>
      </c>
      <c r="M344" s="218" t="s">
        <v>3805</v>
      </c>
      <c r="N344" s="218" t="s">
        <v>3456</v>
      </c>
      <c r="O344" s="218" t="s">
        <v>3439</v>
      </c>
      <c r="P344" s="218" t="s">
        <v>3759</v>
      </c>
      <c r="Q344" s="218" t="s">
        <v>3472</v>
      </c>
      <c r="R344" s="218" t="s">
        <v>3496</v>
      </c>
      <c r="S344" s="218" t="s">
        <v>4228</v>
      </c>
      <c r="T344" s="218" t="s">
        <v>1269</v>
      </c>
      <c r="U344" s="218" t="s">
        <v>3445</v>
      </c>
      <c r="V344" s="218" t="s">
        <v>3843</v>
      </c>
      <c r="W344" s="218" t="s">
        <v>1269</v>
      </c>
      <c r="X344" s="218" t="s">
        <v>1321</v>
      </c>
      <c r="Y344" s="218" t="s">
        <v>1269</v>
      </c>
      <c r="Z344" s="261" t="str">
        <f>[1]総合!AG328</f>
        <v>今年も優勝目指して頑張ります！</v>
      </c>
      <c r="AA344" s="261"/>
      <c r="AB344" s="261"/>
      <c r="AC344" s="261"/>
      <c r="AD344" s="261"/>
      <c r="AE344" s="261"/>
      <c r="AF344" s="49" t="str">
        <f t="shared" si="16"/>
        <v>D042</v>
      </c>
      <c r="AI344" s="47">
        <v>338</v>
      </c>
      <c r="AJ344" s="47" t="str">
        <f t="shared" si="17"/>
        <v>D042</v>
      </c>
    </row>
    <row r="345" spans="1:36" ht="22.5" customHeight="1" x14ac:dyDescent="0.4">
      <c r="A345" s="200" t="str">
        <f t="shared" si="15"/>
        <v>D</v>
      </c>
      <c r="B345" s="214" t="s">
        <v>716</v>
      </c>
      <c r="C345" s="215" t="s">
        <v>1130</v>
      </c>
      <c r="D345" s="216" t="s">
        <v>4554</v>
      </c>
      <c r="E345" s="217" t="s">
        <v>1090</v>
      </c>
      <c r="F345" s="218">
        <v>96</v>
      </c>
      <c r="G345" s="218">
        <v>100</v>
      </c>
      <c r="H345" s="218">
        <v>94</v>
      </c>
      <c r="I345" s="218">
        <v>290</v>
      </c>
      <c r="J345" s="219" t="s">
        <v>4602</v>
      </c>
      <c r="K345" s="218" t="s">
        <v>3444</v>
      </c>
      <c r="L345" s="218" t="s">
        <v>3439</v>
      </c>
      <c r="M345" s="218" t="s">
        <v>3842</v>
      </c>
      <c r="N345" s="218" t="s">
        <v>1269</v>
      </c>
      <c r="O345" s="218" t="s">
        <v>3475</v>
      </c>
      <c r="P345" s="218" t="s">
        <v>4275</v>
      </c>
      <c r="Q345" s="218" t="s">
        <v>1269</v>
      </c>
      <c r="R345" s="218" t="s">
        <v>3480</v>
      </c>
      <c r="S345" s="218" t="s">
        <v>4024</v>
      </c>
      <c r="T345" s="218" t="s">
        <v>1269</v>
      </c>
      <c r="U345" s="218" t="s">
        <v>3480</v>
      </c>
      <c r="V345" s="218" t="s">
        <v>4223</v>
      </c>
      <c r="W345" s="218" t="s">
        <v>1269</v>
      </c>
      <c r="X345" s="218" t="s">
        <v>1104</v>
      </c>
      <c r="Y345" s="218" t="s">
        <v>1104</v>
      </c>
      <c r="Z345" s="261" t="str">
        <f>[1]総合!AG329</f>
        <v>自分に挑み自分を超えて自分に勝つ！</v>
      </c>
      <c r="AA345" s="261"/>
      <c r="AB345" s="261"/>
      <c r="AC345" s="261"/>
      <c r="AD345" s="261"/>
      <c r="AE345" s="261"/>
      <c r="AF345" s="49" t="str">
        <f t="shared" si="16"/>
        <v>D085</v>
      </c>
      <c r="AI345" s="47">
        <v>339</v>
      </c>
      <c r="AJ345" s="47" t="str">
        <f t="shared" si="17"/>
        <v>D085</v>
      </c>
    </row>
    <row r="346" spans="1:36" ht="22.5" customHeight="1" x14ac:dyDescent="0.4">
      <c r="A346" s="200" t="str">
        <f t="shared" si="15"/>
        <v>D</v>
      </c>
      <c r="B346" s="214" t="s">
        <v>723</v>
      </c>
      <c r="C346" s="215" t="s">
        <v>405</v>
      </c>
      <c r="D346" s="216" t="s">
        <v>4554</v>
      </c>
      <c r="E346" s="217" t="s">
        <v>1090</v>
      </c>
      <c r="F346" s="218">
        <v>96</v>
      </c>
      <c r="G346" s="218">
        <v>100</v>
      </c>
      <c r="H346" s="218">
        <v>88</v>
      </c>
      <c r="I346" s="218">
        <v>284</v>
      </c>
      <c r="J346" s="219" t="s">
        <v>4485</v>
      </c>
      <c r="K346" s="218" t="s">
        <v>3461</v>
      </c>
      <c r="L346" s="218" t="s">
        <v>3523</v>
      </c>
      <c r="M346" s="218" t="s">
        <v>3778</v>
      </c>
      <c r="N346" s="218" t="s">
        <v>3484</v>
      </c>
      <c r="O346" s="218" t="s">
        <v>3475</v>
      </c>
      <c r="P346" s="218" t="s">
        <v>4275</v>
      </c>
      <c r="Q346" s="218" t="s">
        <v>1269</v>
      </c>
      <c r="R346" s="218" t="s">
        <v>3487</v>
      </c>
      <c r="S346" s="218" t="s">
        <v>4214</v>
      </c>
      <c r="T346" s="218" t="s">
        <v>1269</v>
      </c>
      <c r="U346" s="218" t="s">
        <v>3483</v>
      </c>
      <c r="V346" s="218" t="s">
        <v>4135</v>
      </c>
      <c r="W346" s="218" t="s">
        <v>1269</v>
      </c>
      <c r="X346" s="218" t="s">
        <v>1104</v>
      </c>
      <c r="Y346" s="218" t="s">
        <v>1104</v>
      </c>
      <c r="Z346" s="261" t="str">
        <f>[1]総合!AG330</f>
        <v>積み重ねてきたものを本番で発揮するぞ！</v>
      </c>
      <c r="AA346" s="261"/>
      <c r="AB346" s="261"/>
      <c r="AC346" s="261"/>
      <c r="AD346" s="261"/>
      <c r="AE346" s="261"/>
      <c r="AF346" s="49" t="str">
        <f t="shared" si="16"/>
        <v>D086</v>
      </c>
      <c r="AI346" s="47">
        <v>340</v>
      </c>
      <c r="AJ346" s="47" t="str">
        <f t="shared" si="17"/>
        <v>D086</v>
      </c>
    </row>
    <row r="347" spans="1:36" ht="22.5" customHeight="1" x14ac:dyDescent="0.4">
      <c r="A347" s="200" t="str">
        <f t="shared" si="15"/>
        <v>D</v>
      </c>
      <c r="B347" s="214" t="s">
        <v>724</v>
      </c>
      <c r="C347" s="215" t="s">
        <v>1111</v>
      </c>
      <c r="D347" s="216" t="s">
        <v>4543</v>
      </c>
      <c r="E347" s="217" t="s">
        <v>1090</v>
      </c>
      <c r="F347" s="218">
        <v>96</v>
      </c>
      <c r="G347" s="218">
        <v>98</v>
      </c>
      <c r="H347" s="218">
        <v>88</v>
      </c>
      <c r="I347" s="218">
        <v>282</v>
      </c>
      <c r="J347" s="219" t="s">
        <v>4157</v>
      </c>
      <c r="K347" s="218" t="s">
        <v>3470</v>
      </c>
      <c r="L347" s="218" t="s">
        <v>3626</v>
      </c>
      <c r="M347" s="218" t="s">
        <v>3508</v>
      </c>
      <c r="N347" s="218" t="s">
        <v>3448</v>
      </c>
      <c r="O347" s="218" t="s">
        <v>3480</v>
      </c>
      <c r="P347" s="218" t="s">
        <v>4122</v>
      </c>
      <c r="Q347" s="218" t="s">
        <v>1269</v>
      </c>
      <c r="R347" s="218" t="s">
        <v>3483</v>
      </c>
      <c r="S347" s="218" t="s">
        <v>4131</v>
      </c>
      <c r="T347" s="218" t="s">
        <v>1269</v>
      </c>
      <c r="U347" s="218" t="s">
        <v>3503</v>
      </c>
      <c r="V347" s="218" t="s">
        <v>4132</v>
      </c>
      <c r="W347" s="218" t="s">
        <v>1269</v>
      </c>
      <c r="X347" s="218" t="s">
        <v>1104</v>
      </c>
      <c r="Y347" s="218" t="s">
        <v>1104</v>
      </c>
      <c r="Z347" s="261" t="str">
        <f>[1]総合!AG331</f>
        <v>心を強く！自分に勝つ！</v>
      </c>
      <c r="AA347" s="261"/>
      <c r="AB347" s="261"/>
      <c r="AC347" s="261"/>
      <c r="AD347" s="261"/>
      <c r="AE347" s="261"/>
      <c r="AF347" s="49" t="str">
        <f t="shared" si="16"/>
        <v>D087</v>
      </c>
      <c r="AI347" s="47">
        <v>341</v>
      </c>
      <c r="AJ347" s="47" t="str">
        <f t="shared" si="17"/>
        <v>D087</v>
      </c>
    </row>
    <row r="348" spans="1:36" ht="22.5" customHeight="1" x14ac:dyDescent="0.4">
      <c r="A348" s="200" t="str">
        <f t="shared" si="15"/>
        <v>E</v>
      </c>
      <c r="B348" s="214" t="s">
        <v>531</v>
      </c>
      <c r="C348" s="215" t="s">
        <v>424</v>
      </c>
      <c r="D348" s="216" t="s">
        <v>4603</v>
      </c>
      <c r="E348" s="217" t="s">
        <v>1090</v>
      </c>
      <c r="F348" s="218">
        <v>100</v>
      </c>
      <c r="G348" s="218">
        <v>100</v>
      </c>
      <c r="H348" s="218">
        <v>98</v>
      </c>
      <c r="I348" s="218">
        <v>298</v>
      </c>
      <c r="J348" s="219" t="s">
        <v>4179</v>
      </c>
      <c r="K348" s="218" t="s">
        <v>3456</v>
      </c>
      <c r="L348" s="218" t="s">
        <v>3447</v>
      </c>
      <c r="M348" s="218" t="s">
        <v>3750</v>
      </c>
      <c r="N348" s="218" t="s">
        <v>3612</v>
      </c>
      <c r="O348" s="218" t="s">
        <v>3659</v>
      </c>
      <c r="P348" s="218" t="s">
        <v>4180</v>
      </c>
      <c r="Q348" s="218" t="s">
        <v>1104</v>
      </c>
      <c r="R348" s="218" t="s">
        <v>3450</v>
      </c>
      <c r="S348" s="218" t="s">
        <v>3890</v>
      </c>
      <c r="T348" s="218" t="s">
        <v>1269</v>
      </c>
      <c r="U348" s="218" t="s">
        <v>3441</v>
      </c>
      <c r="V348" s="218" t="s">
        <v>3810</v>
      </c>
      <c r="W348" s="218" t="s">
        <v>1269</v>
      </c>
      <c r="X348" s="218" t="s">
        <v>1104</v>
      </c>
      <c r="Y348" s="218" t="s">
        <v>1104</v>
      </c>
      <c r="Z348" s="261" t="str">
        <f>[1]総合!AG332</f>
        <v>ずっと夢見た親子出場がやっと叶います！</v>
      </c>
      <c r="AA348" s="261"/>
      <c r="AB348" s="261"/>
      <c r="AC348" s="261"/>
      <c r="AD348" s="261"/>
      <c r="AE348" s="261"/>
      <c r="AF348" s="49" t="str">
        <f t="shared" si="16"/>
        <v>E048</v>
      </c>
      <c r="AI348" s="47">
        <v>342</v>
      </c>
      <c r="AJ348" s="47" t="str">
        <f t="shared" si="17"/>
        <v>E048</v>
      </c>
    </row>
    <row r="349" spans="1:36" ht="22.5" customHeight="1" x14ac:dyDescent="0.4">
      <c r="A349" s="200" t="str">
        <f t="shared" si="15"/>
        <v>E</v>
      </c>
      <c r="B349" s="214" t="s">
        <v>550</v>
      </c>
      <c r="C349" s="215" t="s">
        <v>421</v>
      </c>
      <c r="D349" s="216" t="s">
        <v>4604</v>
      </c>
      <c r="E349" s="217" t="s">
        <v>1090</v>
      </c>
      <c r="F349" s="218">
        <v>100</v>
      </c>
      <c r="G349" s="218">
        <v>100</v>
      </c>
      <c r="H349" s="218">
        <v>98</v>
      </c>
      <c r="I349" s="218">
        <v>298</v>
      </c>
      <c r="J349" s="219" t="s">
        <v>4179</v>
      </c>
      <c r="K349" s="218" t="s">
        <v>3456</v>
      </c>
      <c r="L349" s="218" t="s">
        <v>3526</v>
      </c>
      <c r="M349" s="218" t="s">
        <v>4050</v>
      </c>
      <c r="N349" s="218" t="s">
        <v>1269</v>
      </c>
      <c r="O349" s="218" t="s">
        <v>3452</v>
      </c>
      <c r="P349" s="218" t="s">
        <v>3824</v>
      </c>
      <c r="Q349" s="218" t="s">
        <v>1269</v>
      </c>
      <c r="R349" s="218" t="s">
        <v>3450</v>
      </c>
      <c r="S349" s="218" t="s">
        <v>3890</v>
      </c>
      <c r="T349" s="218" t="s">
        <v>1269</v>
      </c>
      <c r="U349" s="218" t="s">
        <v>3532</v>
      </c>
      <c r="V349" s="218" t="s">
        <v>3750</v>
      </c>
      <c r="W349" s="218" t="s">
        <v>3504</v>
      </c>
      <c r="X349" s="218" t="s">
        <v>1104</v>
      </c>
      <c r="Y349" s="218" t="s">
        <v>1104</v>
      </c>
      <c r="Z349" s="261" t="str">
        <f>[1]総合!AG333</f>
        <v>新たな身体で挑みます！</v>
      </c>
      <c r="AA349" s="261"/>
      <c r="AB349" s="261"/>
      <c r="AC349" s="261"/>
      <c r="AD349" s="261"/>
      <c r="AE349" s="261"/>
      <c r="AF349" s="49" t="str">
        <f t="shared" si="16"/>
        <v>E049</v>
      </c>
      <c r="AI349" s="47">
        <v>343</v>
      </c>
      <c r="AJ349" s="47" t="str">
        <f t="shared" si="17"/>
        <v>E049</v>
      </c>
    </row>
    <row r="350" spans="1:36" ht="22.5" customHeight="1" x14ac:dyDescent="0.4">
      <c r="A350" s="200" t="str">
        <f t="shared" si="15"/>
        <v>E</v>
      </c>
      <c r="B350" s="214" t="s">
        <v>551</v>
      </c>
      <c r="C350" s="215" t="s">
        <v>412</v>
      </c>
      <c r="D350" s="216" t="s">
        <v>4544</v>
      </c>
      <c r="E350" s="217" t="s">
        <v>1090</v>
      </c>
      <c r="F350" s="218">
        <v>100</v>
      </c>
      <c r="G350" s="218">
        <v>100</v>
      </c>
      <c r="H350" s="218">
        <v>90</v>
      </c>
      <c r="I350" s="218">
        <v>290</v>
      </c>
      <c r="J350" s="219" t="s">
        <v>4602</v>
      </c>
      <c r="K350" s="218" t="s">
        <v>3556</v>
      </c>
      <c r="L350" s="218" t="s">
        <v>3619</v>
      </c>
      <c r="M350" s="218" t="s">
        <v>3494</v>
      </c>
      <c r="N350" s="218" t="s">
        <v>3472</v>
      </c>
      <c r="O350" s="218" t="s">
        <v>3560</v>
      </c>
      <c r="P350" s="218" t="s">
        <v>3781</v>
      </c>
      <c r="Q350" s="218" t="s">
        <v>1269</v>
      </c>
      <c r="R350" s="218" t="s">
        <v>3452</v>
      </c>
      <c r="S350" s="218" t="s">
        <v>3859</v>
      </c>
      <c r="T350" s="218" t="s">
        <v>1269</v>
      </c>
      <c r="U350" s="218" t="s">
        <v>4605</v>
      </c>
      <c r="V350" s="218" t="s">
        <v>4186</v>
      </c>
      <c r="W350" s="218" t="s">
        <v>1269</v>
      </c>
      <c r="X350" s="218" t="s">
        <v>1321</v>
      </c>
      <c r="Y350" s="218" t="s">
        <v>1104</v>
      </c>
      <c r="Z350" s="261" t="str">
        <f>[1]総合!AG334</f>
        <v>団体のために全力を尽くす！！</v>
      </c>
      <c r="AA350" s="261"/>
      <c r="AB350" s="261"/>
      <c r="AC350" s="261"/>
      <c r="AD350" s="261"/>
      <c r="AE350" s="261"/>
      <c r="AF350" s="49" t="str">
        <f t="shared" si="16"/>
        <v>E050</v>
      </c>
      <c r="AI350" s="47">
        <v>344</v>
      </c>
      <c r="AJ350" s="47" t="str">
        <f t="shared" si="17"/>
        <v>E050</v>
      </c>
    </row>
    <row r="351" spans="1:36" ht="22.5" customHeight="1" x14ac:dyDescent="0.4">
      <c r="A351" s="200" t="str">
        <f t="shared" si="15"/>
        <v>E</v>
      </c>
      <c r="B351" s="214" t="s">
        <v>557</v>
      </c>
      <c r="C351" s="215" t="s">
        <v>415</v>
      </c>
      <c r="D351" s="216" t="s">
        <v>4588</v>
      </c>
      <c r="E351" s="217" t="s">
        <v>1090</v>
      </c>
      <c r="F351" s="218">
        <v>98</v>
      </c>
      <c r="G351" s="218">
        <v>98</v>
      </c>
      <c r="H351" s="218">
        <v>92</v>
      </c>
      <c r="I351" s="218">
        <v>288</v>
      </c>
      <c r="J351" s="219" t="s">
        <v>4183</v>
      </c>
      <c r="K351" s="218" t="s">
        <v>3504</v>
      </c>
      <c r="L351" s="218" t="s">
        <v>3619</v>
      </c>
      <c r="M351" s="218" t="s">
        <v>3502</v>
      </c>
      <c r="N351" s="218" t="s">
        <v>3472</v>
      </c>
      <c r="O351" s="218" t="s">
        <v>3662</v>
      </c>
      <c r="P351" s="218" t="s">
        <v>3741</v>
      </c>
      <c r="Q351" s="218" t="s">
        <v>3444</v>
      </c>
      <c r="R351" s="218" t="s">
        <v>3486</v>
      </c>
      <c r="S351" s="218" t="s">
        <v>4134</v>
      </c>
      <c r="T351" s="218" t="s">
        <v>1269</v>
      </c>
      <c r="U351" s="218" t="s">
        <v>3441</v>
      </c>
      <c r="V351" s="218" t="s">
        <v>3810</v>
      </c>
      <c r="W351" s="218" t="s">
        <v>1269</v>
      </c>
      <c r="X351" s="218" t="s">
        <v>1321</v>
      </c>
      <c r="Y351" s="218" t="s">
        <v>1104</v>
      </c>
      <c r="Z351" s="261" t="str">
        <f>[1]総合!AG335</f>
        <v>満点取ります！</v>
      </c>
      <c r="AA351" s="261"/>
      <c r="AB351" s="261"/>
      <c r="AC351" s="261"/>
      <c r="AD351" s="261"/>
      <c r="AE351" s="261"/>
      <c r="AF351" s="49" t="str">
        <f t="shared" si="16"/>
        <v>E051</v>
      </c>
      <c r="AI351" s="47">
        <v>345</v>
      </c>
      <c r="AJ351" s="47" t="str">
        <f t="shared" si="17"/>
        <v>E051</v>
      </c>
    </row>
    <row r="352" spans="1:36" ht="22.5" customHeight="1" x14ac:dyDescent="0.4">
      <c r="A352" s="200" t="str">
        <f t="shared" si="15"/>
        <v>E</v>
      </c>
      <c r="B352" s="214" t="s">
        <v>558</v>
      </c>
      <c r="C352" s="215" t="s">
        <v>418</v>
      </c>
      <c r="D352" s="216" t="s">
        <v>4606</v>
      </c>
      <c r="E352" s="217" t="s">
        <v>1090</v>
      </c>
      <c r="F352" s="218">
        <v>98</v>
      </c>
      <c r="G352" s="218">
        <v>100</v>
      </c>
      <c r="H352" s="218">
        <v>100</v>
      </c>
      <c r="I352" s="218">
        <v>298</v>
      </c>
      <c r="J352" s="219" t="s">
        <v>4179</v>
      </c>
      <c r="K352" s="218" t="s">
        <v>3456</v>
      </c>
      <c r="L352" s="218" t="s">
        <v>3619</v>
      </c>
      <c r="M352" s="218" t="s">
        <v>3546</v>
      </c>
      <c r="N352" s="218" t="s">
        <v>3472</v>
      </c>
      <c r="O352" s="218" t="s">
        <v>3439</v>
      </c>
      <c r="P352" s="218" t="s">
        <v>3759</v>
      </c>
      <c r="Q352" s="218" t="s">
        <v>3504</v>
      </c>
      <c r="R352" s="218" t="s">
        <v>3439</v>
      </c>
      <c r="S352" s="218" t="s">
        <v>3884</v>
      </c>
      <c r="T352" s="218" t="s">
        <v>1269</v>
      </c>
      <c r="U352" s="218" t="s">
        <v>3441</v>
      </c>
      <c r="V352" s="218" t="s">
        <v>3810</v>
      </c>
      <c r="W352" s="218" t="s">
        <v>1269</v>
      </c>
      <c r="X352" s="218" t="s">
        <v>1104</v>
      </c>
      <c r="Y352" s="218" t="s">
        <v>1104</v>
      </c>
      <c r="Z352" s="261" t="str">
        <f>[1]総合!AG336</f>
        <v>3年前の自分に負けないように頑張ります！</v>
      </c>
      <c r="AA352" s="261"/>
      <c r="AB352" s="261"/>
      <c r="AC352" s="261"/>
      <c r="AD352" s="261"/>
      <c r="AE352" s="261"/>
      <c r="AF352" s="49" t="str">
        <f t="shared" si="16"/>
        <v>E052</v>
      </c>
      <c r="AI352" s="47">
        <v>346</v>
      </c>
      <c r="AJ352" s="47" t="str">
        <f t="shared" si="17"/>
        <v>E052</v>
      </c>
    </row>
    <row r="353" spans="1:36" ht="22.5" customHeight="1" x14ac:dyDescent="0.4">
      <c r="A353" s="200" t="str">
        <f t="shared" si="15"/>
        <v>E</v>
      </c>
      <c r="B353" s="214" t="s">
        <v>567</v>
      </c>
      <c r="C353" s="215" t="s">
        <v>1275</v>
      </c>
      <c r="D353" s="216" t="s">
        <v>4607</v>
      </c>
      <c r="E353" s="217" t="s">
        <v>1090</v>
      </c>
      <c r="F353" s="218">
        <v>74</v>
      </c>
      <c r="G353" s="218">
        <v>90</v>
      </c>
      <c r="H353" s="218">
        <v>70</v>
      </c>
      <c r="I353" s="218">
        <v>234</v>
      </c>
      <c r="J353" s="219" t="s">
        <v>4392</v>
      </c>
      <c r="K353" s="218" t="s">
        <v>3807</v>
      </c>
      <c r="L353" s="218" t="s">
        <v>3526</v>
      </c>
      <c r="M353" s="218" t="s">
        <v>3868</v>
      </c>
      <c r="N353" s="218" t="s">
        <v>1269</v>
      </c>
      <c r="O353" s="218" t="s">
        <v>3439</v>
      </c>
      <c r="P353" s="218" t="s">
        <v>3759</v>
      </c>
      <c r="Q353" s="218" t="s">
        <v>3504</v>
      </c>
      <c r="R353" s="218" t="s">
        <v>3450</v>
      </c>
      <c r="S353" s="218" t="s">
        <v>3890</v>
      </c>
      <c r="T353" s="218" t="s">
        <v>1269</v>
      </c>
      <c r="U353" s="218" t="s">
        <v>3441</v>
      </c>
      <c r="V353" s="218" t="s">
        <v>3810</v>
      </c>
      <c r="W353" s="218" t="s">
        <v>1269</v>
      </c>
      <c r="X353" s="218" t="s">
        <v>1321</v>
      </c>
      <c r="Y353" s="218" t="s">
        <v>1104</v>
      </c>
      <c r="Z353" s="261" t="str">
        <f>[1]総合!AG337</f>
        <v>去年の自分を乗り越える！</v>
      </c>
      <c r="AA353" s="261"/>
      <c r="AB353" s="261"/>
      <c r="AC353" s="261"/>
      <c r="AD353" s="261"/>
      <c r="AE353" s="261"/>
      <c r="AF353" s="49" t="str">
        <f t="shared" si="16"/>
        <v>E053</v>
      </c>
      <c r="AI353" s="47">
        <v>347</v>
      </c>
      <c r="AJ353" s="47" t="str">
        <f t="shared" si="17"/>
        <v>E053</v>
      </c>
    </row>
    <row r="354" spans="1:36" ht="22.5" customHeight="1" x14ac:dyDescent="0.4">
      <c r="A354" s="200" t="str">
        <f t="shared" si="15"/>
        <v>E</v>
      </c>
      <c r="B354" s="214" t="s">
        <v>569</v>
      </c>
      <c r="C354" s="215" t="s">
        <v>1274</v>
      </c>
      <c r="D354" s="216" t="s">
        <v>4607</v>
      </c>
      <c r="E354" s="217" t="s">
        <v>1090</v>
      </c>
      <c r="F354" s="218">
        <v>86</v>
      </c>
      <c r="G354" s="218">
        <v>100</v>
      </c>
      <c r="H354" s="218">
        <v>82</v>
      </c>
      <c r="I354" s="218">
        <v>268</v>
      </c>
      <c r="J354" s="219" t="s">
        <v>4236</v>
      </c>
      <c r="K354" s="218" t="s">
        <v>3749</v>
      </c>
      <c r="L354" s="218" t="s">
        <v>3619</v>
      </c>
      <c r="M354" s="218" t="s">
        <v>3555</v>
      </c>
      <c r="N354" s="218" t="s">
        <v>3472</v>
      </c>
      <c r="O354" s="218" t="s">
        <v>3439</v>
      </c>
      <c r="P354" s="218" t="s">
        <v>3759</v>
      </c>
      <c r="Q354" s="218" t="s">
        <v>3504</v>
      </c>
      <c r="R354" s="218" t="s">
        <v>3463</v>
      </c>
      <c r="S354" s="218" t="s">
        <v>4205</v>
      </c>
      <c r="T354" s="218" t="s">
        <v>1269</v>
      </c>
      <c r="U354" s="218" t="s">
        <v>3458</v>
      </c>
      <c r="V354" s="218" t="s">
        <v>4066</v>
      </c>
      <c r="W354" s="218" t="s">
        <v>1269</v>
      </c>
      <c r="X354" s="218" t="s">
        <v>1321</v>
      </c>
      <c r="Y354" s="218" t="s">
        <v>1104</v>
      </c>
      <c r="Z354" s="261" t="str">
        <f>[1]総合!AG338</f>
        <v>今出せる最大限を発揮します！</v>
      </c>
      <c r="AA354" s="261"/>
      <c r="AB354" s="261"/>
      <c r="AC354" s="261"/>
      <c r="AD354" s="261"/>
      <c r="AE354" s="261"/>
      <c r="AF354" s="49" t="str">
        <f t="shared" si="16"/>
        <v>E054</v>
      </c>
      <c r="AI354" s="47">
        <v>348</v>
      </c>
      <c r="AJ354" s="47" t="str">
        <f t="shared" si="17"/>
        <v>E054</v>
      </c>
    </row>
    <row r="355" spans="1:36" ht="22.5" customHeight="1" x14ac:dyDescent="0.4">
      <c r="A355" s="200" t="str">
        <f t="shared" si="15"/>
        <v>E</v>
      </c>
      <c r="B355" s="214" t="s">
        <v>575</v>
      </c>
      <c r="C355" s="215" t="s">
        <v>1276</v>
      </c>
      <c r="D355" s="216" t="s">
        <v>4607</v>
      </c>
      <c r="E355" s="217" t="s">
        <v>1090</v>
      </c>
      <c r="F355" s="218">
        <v>80</v>
      </c>
      <c r="G355" s="218">
        <v>90</v>
      </c>
      <c r="H355" s="218">
        <v>58</v>
      </c>
      <c r="I355" s="218">
        <v>228</v>
      </c>
      <c r="J355" s="219" t="s">
        <v>4369</v>
      </c>
      <c r="K355" s="218" t="s">
        <v>3809</v>
      </c>
      <c r="L355" s="218" t="s">
        <v>3447</v>
      </c>
      <c r="M355" s="218" t="s">
        <v>3922</v>
      </c>
      <c r="N355" s="218" t="s">
        <v>3612</v>
      </c>
      <c r="O355" s="218" t="s">
        <v>3445</v>
      </c>
      <c r="P355" s="218" t="s">
        <v>3773</v>
      </c>
      <c r="Q355" s="218" t="s">
        <v>1269</v>
      </c>
      <c r="R355" s="218" t="s">
        <v>1269</v>
      </c>
      <c r="S355" s="218" t="s">
        <v>1269</v>
      </c>
      <c r="T355" s="218" t="s">
        <v>1269</v>
      </c>
      <c r="U355" s="218" t="s">
        <v>3474</v>
      </c>
      <c r="V355" s="218" t="s">
        <v>4430</v>
      </c>
      <c r="W355" s="218" t="s">
        <v>1269</v>
      </c>
      <c r="X355" s="218" t="s">
        <v>1321</v>
      </c>
      <c r="Y355" s="218" t="s">
        <v>1104</v>
      </c>
      <c r="Z355" s="261" t="str">
        <f>[1]総合!AG339</f>
        <v>目指せ２６０！</v>
      </c>
      <c r="AA355" s="261"/>
      <c r="AB355" s="261"/>
      <c r="AC355" s="261"/>
      <c r="AD355" s="261"/>
      <c r="AE355" s="261"/>
      <c r="AF355" s="49" t="str">
        <f t="shared" si="16"/>
        <v>E055</v>
      </c>
      <c r="AI355" s="47">
        <v>349</v>
      </c>
      <c r="AJ355" s="47" t="str">
        <f t="shared" si="17"/>
        <v>E055</v>
      </c>
    </row>
    <row r="356" spans="1:36" ht="22.5" customHeight="1" x14ac:dyDescent="0.4">
      <c r="A356" s="200" t="str">
        <f t="shared" si="15"/>
        <v>E</v>
      </c>
      <c r="B356" s="214" t="s">
        <v>576</v>
      </c>
      <c r="C356" s="215" t="s">
        <v>1270</v>
      </c>
      <c r="D356" s="216" t="s">
        <v>4608</v>
      </c>
      <c r="E356" s="217" t="s">
        <v>1090</v>
      </c>
      <c r="F356" s="218">
        <v>96</v>
      </c>
      <c r="G356" s="218">
        <v>100</v>
      </c>
      <c r="H356" s="218">
        <v>82</v>
      </c>
      <c r="I356" s="218">
        <v>278</v>
      </c>
      <c r="J356" s="219" t="s">
        <v>4315</v>
      </c>
      <c r="K356" s="218" t="s">
        <v>3510</v>
      </c>
      <c r="L356" s="218" t="s">
        <v>3532</v>
      </c>
      <c r="M356" s="218" t="s">
        <v>3807</v>
      </c>
      <c r="N356" s="218" t="s">
        <v>1269</v>
      </c>
      <c r="O356" s="218" t="s">
        <v>3445</v>
      </c>
      <c r="P356" s="218" t="s">
        <v>3773</v>
      </c>
      <c r="Q356" s="218" t="s">
        <v>1269</v>
      </c>
      <c r="R356" s="218" t="s">
        <v>3452</v>
      </c>
      <c r="S356" s="218" t="s">
        <v>3859</v>
      </c>
      <c r="T356" s="218" t="s">
        <v>1269</v>
      </c>
      <c r="U356" s="218" t="s">
        <v>3450</v>
      </c>
      <c r="V356" s="218" t="s">
        <v>3847</v>
      </c>
      <c r="W356" s="218" t="s">
        <v>1269</v>
      </c>
      <c r="X356" s="218" t="s">
        <v>1321</v>
      </c>
      <c r="Y356" s="218" t="s">
        <v>1104</v>
      </c>
      <c r="Z356" s="261" t="str">
        <f>[1]総合!AG340</f>
        <v>楽しい打ち上げができるよう頑張ります！</v>
      </c>
      <c r="AA356" s="261"/>
      <c r="AB356" s="261"/>
      <c r="AC356" s="261"/>
      <c r="AD356" s="261"/>
      <c r="AE356" s="261"/>
      <c r="AF356" s="49" t="str">
        <f t="shared" si="16"/>
        <v>E056</v>
      </c>
      <c r="AI356" s="47">
        <v>350</v>
      </c>
      <c r="AJ356" s="47" t="str">
        <f t="shared" si="17"/>
        <v>E056</v>
      </c>
    </row>
    <row r="357" spans="1:36" ht="22.5" customHeight="1" x14ac:dyDescent="0.4">
      <c r="A357" s="200" t="str">
        <f t="shared" si="15"/>
        <v>E</v>
      </c>
      <c r="B357" s="214" t="s">
        <v>577</v>
      </c>
      <c r="C357" s="215" t="s">
        <v>1124</v>
      </c>
      <c r="D357" s="216" t="s">
        <v>4604</v>
      </c>
      <c r="E357" s="217" t="s">
        <v>1090</v>
      </c>
      <c r="F357" s="218">
        <v>82</v>
      </c>
      <c r="G357" s="218">
        <v>98</v>
      </c>
      <c r="H357" s="218">
        <v>84</v>
      </c>
      <c r="I357" s="218">
        <v>264</v>
      </c>
      <c r="J357" s="219" t="s">
        <v>4609</v>
      </c>
      <c r="K357" s="218" t="s">
        <v>3920</v>
      </c>
      <c r="L357" s="218" t="s">
        <v>3619</v>
      </c>
      <c r="M357" s="218" t="s">
        <v>3492</v>
      </c>
      <c r="N357" s="218" t="s">
        <v>3472</v>
      </c>
      <c r="O357" s="218" t="s">
        <v>3458</v>
      </c>
      <c r="P357" s="218" t="s">
        <v>4428</v>
      </c>
      <c r="Q357" s="218" t="s">
        <v>1269</v>
      </c>
      <c r="R357" s="218" t="s">
        <v>3483</v>
      </c>
      <c r="S357" s="218" t="s">
        <v>4131</v>
      </c>
      <c r="T357" s="218" t="s">
        <v>1269</v>
      </c>
      <c r="U357" s="218" t="s">
        <v>3491</v>
      </c>
      <c r="V357" s="218" t="s">
        <v>4207</v>
      </c>
      <c r="W357" s="218" t="s">
        <v>1269</v>
      </c>
      <c r="X357" s="218" t="s">
        <v>1321</v>
      </c>
      <c r="Y357" s="218" t="s">
        <v>1104</v>
      </c>
      <c r="Z357" s="261" t="str">
        <f>[1]総合!AG341</f>
        <v>大学の勉強と両立させつつ頑張っています！</v>
      </c>
      <c r="AA357" s="261"/>
      <c r="AB357" s="261"/>
      <c r="AC357" s="261"/>
      <c r="AD357" s="261"/>
      <c r="AE357" s="261"/>
      <c r="AF357" s="49" t="str">
        <f t="shared" si="16"/>
        <v>E057</v>
      </c>
      <c r="AI357" s="47">
        <v>351</v>
      </c>
      <c r="AJ357" s="47" t="str">
        <f t="shared" si="17"/>
        <v>E057</v>
      </c>
    </row>
    <row r="358" spans="1:36" ht="22.5" customHeight="1" x14ac:dyDescent="0.4">
      <c r="A358" s="200" t="str">
        <f t="shared" si="15"/>
        <v>E</v>
      </c>
      <c r="B358" s="214" t="s">
        <v>581</v>
      </c>
      <c r="C358" s="215" t="s">
        <v>2412</v>
      </c>
      <c r="D358" s="216" t="s">
        <v>4604</v>
      </c>
      <c r="E358" s="217" t="s">
        <v>1090</v>
      </c>
      <c r="F358" s="218">
        <v>58</v>
      </c>
      <c r="G358" s="218">
        <v>70</v>
      </c>
      <c r="H358" s="218">
        <v>56</v>
      </c>
      <c r="I358" s="218">
        <v>184</v>
      </c>
      <c r="J358" s="219" t="s">
        <v>4610</v>
      </c>
      <c r="K358" s="218" t="s">
        <v>3877</v>
      </c>
      <c r="L358" s="218" t="s">
        <v>3640</v>
      </c>
      <c r="M358" s="218" t="s">
        <v>3947</v>
      </c>
      <c r="N358" s="218" t="s">
        <v>1269</v>
      </c>
      <c r="O358" s="218" t="s">
        <v>3452</v>
      </c>
      <c r="P358" s="218" t="s">
        <v>3824</v>
      </c>
      <c r="Q358" s="218" t="s">
        <v>1269</v>
      </c>
      <c r="R358" s="218" t="s">
        <v>3480</v>
      </c>
      <c r="S358" s="218" t="s">
        <v>4024</v>
      </c>
      <c r="T358" s="218" t="s">
        <v>1269</v>
      </c>
      <c r="U358" s="218" t="s">
        <v>3480</v>
      </c>
      <c r="V358" s="218" t="s">
        <v>4223</v>
      </c>
      <c r="W358" s="218" t="s">
        <v>1269</v>
      </c>
      <c r="X358" s="218" t="s">
        <v>1321</v>
      </c>
      <c r="Y358" s="218" t="s">
        <v>1104</v>
      </c>
      <c r="Z358" s="261" t="str">
        <f>[1]総合!AG342</f>
        <v>久しぶりの参加になりますが頑張ります。</v>
      </c>
      <c r="AA358" s="261"/>
      <c r="AB358" s="261"/>
      <c r="AC358" s="261"/>
      <c r="AD358" s="261"/>
      <c r="AE358" s="261"/>
      <c r="AF358" s="49" t="str">
        <f t="shared" si="16"/>
        <v>E058</v>
      </c>
      <c r="AI358" s="47">
        <v>352</v>
      </c>
      <c r="AJ358" s="47" t="str">
        <f t="shared" si="17"/>
        <v>E058</v>
      </c>
    </row>
    <row r="359" spans="1:36" ht="22.5" customHeight="1" x14ac:dyDescent="0.4">
      <c r="A359" s="200" t="str">
        <f t="shared" si="15"/>
        <v>C</v>
      </c>
      <c r="B359" s="214" t="s">
        <v>595</v>
      </c>
      <c r="C359" s="215" t="s">
        <v>1573</v>
      </c>
      <c r="D359" s="216" t="s">
        <v>4536</v>
      </c>
      <c r="E359" s="217" t="s">
        <v>1207</v>
      </c>
      <c r="F359" s="218">
        <v>30</v>
      </c>
      <c r="G359" s="218">
        <v>36</v>
      </c>
      <c r="H359" s="218">
        <v>22</v>
      </c>
      <c r="I359" s="218">
        <v>88</v>
      </c>
      <c r="J359" s="219" t="s">
        <v>4321</v>
      </c>
      <c r="K359" s="218" t="s">
        <v>3846</v>
      </c>
      <c r="L359" s="218" t="s">
        <v>3483</v>
      </c>
      <c r="M359" s="218" t="s">
        <v>4611</v>
      </c>
      <c r="N359" s="218" t="s">
        <v>1269</v>
      </c>
      <c r="O359" s="218" t="s">
        <v>3483</v>
      </c>
      <c r="P359" s="218" t="s">
        <v>4126</v>
      </c>
      <c r="Q359" s="218" t="s">
        <v>1269</v>
      </c>
      <c r="R359" s="218" t="s">
        <v>3452</v>
      </c>
      <c r="S359" s="218" t="s">
        <v>3859</v>
      </c>
      <c r="T359" s="218" t="s">
        <v>1269</v>
      </c>
      <c r="U359" s="218" t="s">
        <v>3503</v>
      </c>
      <c r="V359" s="218" t="s">
        <v>4132</v>
      </c>
      <c r="W359" s="218" t="s">
        <v>1269</v>
      </c>
      <c r="X359" s="218" t="s">
        <v>1321</v>
      </c>
      <c r="Y359" s="218" t="s">
        <v>1269</v>
      </c>
      <c r="Z359" s="261" t="str">
        <f>[1]総合!AG343</f>
        <v>集中して、力を発揮できるように頑張ります！</v>
      </c>
      <c r="AA359" s="261"/>
      <c r="AB359" s="261"/>
      <c r="AC359" s="261"/>
      <c r="AD359" s="261"/>
      <c r="AE359" s="261"/>
      <c r="AF359" s="49" t="str">
        <f t="shared" si="16"/>
        <v>C088</v>
      </c>
      <c r="AI359" s="47">
        <v>353</v>
      </c>
      <c r="AJ359" s="47" t="str">
        <f t="shared" si="17"/>
        <v>C088</v>
      </c>
    </row>
    <row r="360" spans="1:36" ht="22.5" customHeight="1" x14ac:dyDescent="0.4">
      <c r="A360" s="200" t="str">
        <f t="shared" si="15"/>
        <v>C</v>
      </c>
      <c r="B360" s="214" t="s">
        <v>598</v>
      </c>
      <c r="C360" s="215" t="s">
        <v>2415</v>
      </c>
      <c r="D360" s="216" t="s">
        <v>4536</v>
      </c>
      <c r="E360" s="217" t="s">
        <v>1207</v>
      </c>
      <c r="F360" s="218">
        <v>32</v>
      </c>
      <c r="G360" s="218">
        <v>28</v>
      </c>
      <c r="H360" s="218">
        <v>30</v>
      </c>
      <c r="I360" s="218">
        <v>90</v>
      </c>
      <c r="J360" s="219" t="s">
        <v>4310</v>
      </c>
      <c r="K360" s="218" t="s">
        <v>3845</v>
      </c>
      <c r="L360" s="218" t="s">
        <v>3503</v>
      </c>
      <c r="M360" s="218" t="s">
        <v>4612</v>
      </c>
      <c r="N360" s="218" t="s">
        <v>1269</v>
      </c>
      <c r="O360" s="218" t="s">
        <v>3503</v>
      </c>
      <c r="P360" s="218" t="s">
        <v>4211</v>
      </c>
      <c r="Q360" s="218" t="s">
        <v>1269</v>
      </c>
      <c r="R360" s="218" t="s">
        <v>3483</v>
      </c>
      <c r="S360" s="218" t="s">
        <v>4131</v>
      </c>
      <c r="T360" s="218" t="s">
        <v>1269</v>
      </c>
      <c r="U360" s="218" t="s">
        <v>3503</v>
      </c>
      <c r="V360" s="218" t="s">
        <v>4132</v>
      </c>
      <c r="W360" s="218" t="s">
        <v>1269</v>
      </c>
      <c r="X360" s="218" t="s">
        <v>1321</v>
      </c>
      <c r="Y360" s="218" t="s">
        <v>1269</v>
      </c>
      <c r="Z360" s="261" t="str">
        <f>[1]総合!AG344</f>
        <v>苦手な種目（わり算）も、精一杯頑張ります！</v>
      </c>
      <c r="AA360" s="261"/>
      <c r="AB360" s="261"/>
      <c r="AC360" s="261"/>
      <c r="AD360" s="261"/>
      <c r="AE360" s="261"/>
      <c r="AF360" s="49" t="str">
        <f t="shared" si="16"/>
        <v>C089</v>
      </c>
      <c r="AI360" s="47">
        <v>354</v>
      </c>
      <c r="AJ360" s="47" t="str">
        <f t="shared" si="17"/>
        <v>C089</v>
      </c>
    </row>
    <row r="361" spans="1:36" ht="22.5" customHeight="1" x14ac:dyDescent="0.4">
      <c r="A361" s="200" t="str">
        <f t="shared" si="15"/>
        <v>D</v>
      </c>
      <c r="B361" s="214" t="s">
        <v>695</v>
      </c>
      <c r="C361" s="215" t="s">
        <v>1247</v>
      </c>
      <c r="D361" s="216" t="s">
        <v>4554</v>
      </c>
      <c r="E361" s="217" t="s">
        <v>1207</v>
      </c>
      <c r="F361" s="218">
        <v>50</v>
      </c>
      <c r="G361" s="218">
        <v>56</v>
      </c>
      <c r="H361" s="218">
        <v>48</v>
      </c>
      <c r="I361" s="218">
        <v>154</v>
      </c>
      <c r="J361" s="219" t="s">
        <v>4231</v>
      </c>
      <c r="K361" s="218" t="s">
        <v>3879</v>
      </c>
      <c r="L361" s="218" t="s">
        <v>3439</v>
      </c>
      <c r="M361" s="218" t="s">
        <v>3895</v>
      </c>
      <c r="N361" s="218" t="s">
        <v>1269</v>
      </c>
      <c r="O361" s="218" t="s">
        <v>3452</v>
      </c>
      <c r="P361" s="218" t="s">
        <v>3824</v>
      </c>
      <c r="Q361" s="218" t="s">
        <v>3513</v>
      </c>
      <c r="R361" s="218" t="s">
        <v>3533</v>
      </c>
      <c r="S361" s="218" t="s">
        <v>3887</v>
      </c>
      <c r="T361" s="218" t="s">
        <v>1269</v>
      </c>
      <c r="U361" s="218" t="s">
        <v>3453</v>
      </c>
      <c r="V361" s="218" t="s">
        <v>4239</v>
      </c>
      <c r="W361" s="218" t="s">
        <v>1269</v>
      </c>
      <c r="X361" s="218" t="s">
        <v>1321</v>
      </c>
      <c r="Y361" s="218" t="s">
        <v>1269</v>
      </c>
      <c r="Z361" s="261" t="str">
        <f>[1]総合!AG345</f>
        <v>ベストを尽くし、一生懸命頑張ります！</v>
      </c>
      <c r="AA361" s="261"/>
      <c r="AB361" s="261"/>
      <c r="AC361" s="261"/>
      <c r="AD361" s="261"/>
      <c r="AE361" s="261"/>
      <c r="AF361" s="49" t="str">
        <f t="shared" si="16"/>
        <v>D082</v>
      </c>
      <c r="AI361" s="47">
        <v>355</v>
      </c>
      <c r="AJ361" s="47" t="str">
        <f t="shared" si="17"/>
        <v>D082</v>
      </c>
    </row>
    <row r="362" spans="1:36" ht="22.5" customHeight="1" x14ac:dyDescent="0.4">
      <c r="A362" s="200" t="str">
        <f t="shared" si="15"/>
        <v>C</v>
      </c>
      <c r="B362" s="214" t="s">
        <v>599</v>
      </c>
      <c r="C362" s="215" t="s">
        <v>374</v>
      </c>
      <c r="D362" s="216" t="s">
        <v>4538</v>
      </c>
      <c r="E362" s="217" t="s">
        <v>1089</v>
      </c>
      <c r="F362" s="218">
        <v>90</v>
      </c>
      <c r="G362" s="218">
        <v>100</v>
      </c>
      <c r="H362" s="218">
        <v>80</v>
      </c>
      <c r="I362" s="218">
        <v>270</v>
      </c>
      <c r="J362" s="219" t="s">
        <v>4613</v>
      </c>
      <c r="K362" s="218" t="s">
        <v>3467</v>
      </c>
      <c r="L362" s="218" t="s">
        <v>3523</v>
      </c>
      <c r="M362" s="218" t="s">
        <v>3820</v>
      </c>
      <c r="N362" s="218" t="s">
        <v>3456</v>
      </c>
      <c r="O362" s="218" t="s">
        <v>3445</v>
      </c>
      <c r="P362" s="218" t="s">
        <v>3773</v>
      </c>
      <c r="Q362" s="218" t="s">
        <v>3484</v>
      </c>
      <c r="R362" s="218" t="s">
        <v>1269</v>
      </c>
      <c r="S362" s="218" t="s">
        <v>1269</v>
      </c>
      <c r="T362" s="218" t="s">
        <v>1269</v>
      </c>
      <c r="U362" s="218" t="s">
        <v>3441</v>
      </c>
      <c r="V362" s="218" t="s">
        <v>3810</v>
      </c>
      <c r="W362" s="218" t="s">
        <v>3484</v>
      </c>
      <c r="X362" s="218" t="s">
        <v>1321</v>
      </c>
      <c r="Y362" s="218" t="s">
        <v>1269</v>
      </c>
      <c r="Z362" s="261" t="str">
        <f>[1]総合!AG346</f>
        <v>様に頑張ります。</v>
      </c>
      <c r="AA362" s="261"/>
      <c r="AB362" s="261"/>
      <c r="AC362" s="261"/>
      <c r="AD362" s="261"/>
      <c r="AE362" s="261"/>
      <c r="AF362" s="49" t="str">
        <f t="shared" si="16"/>
        <v>C090</v>
      </c>
      <c r="AI362" s="47">
        <v>356</v>
      </c>
      <c r="AJ362" s="47" t="str">
        <f t="shared" si="17"/>
        <v>C090</v>
      </c>
    </row>
    <row r="363" spans="1:36" ht="22.5" customHeight="1" x14ac:dyDescent="0.4">
      <c r="A363" s="200" t="str">
        <f t="shared" si="15"/>
        <v>D</v>
      </c>
      <c r="B363" s="214" t="s">
        <v>697</v>
      </c>
      <c r="C363" s="215" t="s">
        <v>1493</v>
      </c>
      <c r="D363" s="216" t="s">
        <v>4543</v>
      </c>
      <c r="E363" s="217" t="s">
        <v>1089</v>
      </c>
      <c r="F363" s="218">
        <v>86</v>
      </c>
      <c r="G363" s="218">
        <v>74</v>
      </c>
      <c r="H363" s="218">
        <v>76</v>
      </c>
      <c r="I363" s="218">
        <v>236</v>
      </c>
      <c r="J363" s="219" t="s">
        <v>4451</v>
      </c>
      <c r="K363" s="218" t="s">
        <v>3748</v>
      </c>
      <c r="L363" s="218" t="s">
        <v>3450</v>
      </c>
      <c r="M363" s="218" t="s">
        <v>4065</v>
      </c>
      <c r="N363" s="218" t="s">
        <v>1269</v>
      </c>
      <c r="O363" s="218" t="s">
        <v>3439</v>
      </c>
      <c r="P363" s="218" t="s">
        <v>3759</v>
      </c>
      <c r="Q363" s="218" t="s">
        <v>3472</v>
      </c>
      <c r="R363" s="218" t="s">
        <v>3487</v>
      </c>
      <c r="S363" s="218" t="s">
        <v>4214</v>
      </c>
      <c r="T363" s="218" t="s">
        <v>1269</v>
      </c>
      <c r="U363" s="218" t="s">
        <v>3533</v>
      </c>
      <c r="V363" s="218" t="s">
        <v>3912</v>
      </c>
      <c r="W363" s="218" t="s">
        <v>1269</v>
      </c>
      <c r="X363" s="218" t="s">
        <v>1321</v>
      </c>
      <c r="Y363" s="218" t="s">
        <v>1269</v>
      </c>
      <c r="Z363" s="261" t="str">
        <f>[1]総合!AG347</f>
        <v>わり算80点以上取れる様に頑張ります。</v>
      </c>
      <c r="AA363" s="261"/>
      <c r="AB363" s="261"/>
      <c r="AC363" s="261"/>
      <c r="AD363" s="261"/>
      <c r="AE363" s="261"/>
      <c r="AF363" s="49" t="str">
        <f t="shared" si="16"/>
        <v>D084</v>
      </c>
      <c r="AI363" s="47">
        <v>357</v>
      </c>
      <c r="AJ363" s="47" t="str">
        <f t="shared" si="17"/>
        <v>D084</v>
      </c>
    </row>
    <row r="364" spans="1:36" ht="22.5" customHeight="1" x14ac:dyDescent="0.4">
      <c r="A364" s="200" t="str">
        <f t="shared" si="15"/>
        <v>E</v>
      </c>
      <c r="B364" s="214" t="s">
        <v>511</v>
      </c>
      <c r="C364" s="215" t="s">
        <v>381</v>
      </c>
      <c r="D364" s="216" t="s">
        <v>4591</v>
      </c>
      <c r="E364" s="217" t="s">
        <v>1089</v>
      </c>
      <c r="F364" s="218">
        <v>82</v>
      </c>
      <c r="G364" s="218">
        <v>94</v>
      </c>
      <c r="H364" s="218">
        <v>80</v>
      </c>
      <c r="I364" s="218">
        <v>256</v>
      </c>
      <c r="J364" s="219" t="s">
        <v>4473</v>
      </c>
      <c r="K364" s="218" t="s">
        <v>3762</v>
      </c>
      <c r="L364" s="218" t="s">
        <v>3523</v>
      </c>
      <c r="M364" s="218" t="s">
        <v>3934</v>
      </c>
      <c r="N364" s="218" t="s">
        <v>1269</v>
      </c>
      <c r="O364" s="218" t="s">
        <v>3439</v>
      </c>
      <c r="P364" s="218" t="s">
        <v>3759</v>
      </c>
      <c r="Q364" s="218" t="s">
        <v>3504</v>
      </c>
      <c r="R364" s="218" t="s">
        <v>1269</v>
      </c>
      <c r="S364" s="218" t="s">
        <v>1269</v>
      </c>
      <c r="T364" s="218" t="s">
        <v>1269</v>
      </c>
      <c r="U364" s="218" t="s">
        <v>3579</v>
      </c>
      <c r="V364" s="218" t="s">
        <v>3546</v>
      </c>
      <c r="W364" s="218" t="s">
        <v>3479</v>
      </c>
      <c r="X364" s="218" t="s">
        <v>3479</v>
      </c>
      <c r="Y364" s="218" t="s">
        <v>1269</v>
      </c>
      <c r="Z364" s="261" t="str">
        <f>[1]総合!AG348</f>
        <v>団体で足を引っ張らない様に頑張ります。</v>
      </c>
      <c r="AA364" s="261"/>
      <c r="AB364" s="261"/>
      <c r="AC364" s="261"/>
      <c r="AD364" s="261"/>
      <c r="AE364" s="261"/>
      <c r="AF364" s="49" t="str">
        <f t="shared" si="16"/>
        <v>E045</v>
      </c>
      <c r="AI364" s="47">
        <v>358</v>
      </c>
      <c r="AJ364" s="47" t="str">
        <f t="shared" si="17"/>
        <v>E045</v>
      </c>
    </row>
    <row r="365" spans="1:36" ht="22.5" customHeight="1" x14ac:dyDescent="0.4">
      <c r="A365" s="200" t="str">
        <f t="shared" si="15"/>
        <v>E</v>
      </c>
      <c r="B365" s="214" t="s">
        <v>512</v>
      </c>
      <c r="C365" s="215" t="s">
        <v>378</v>
      </c>
      <c r="D365" s="216" t="s">
        <v>4591</v>
      </c>
      <c r="E365" s="217" t="s">
        <v>1089</v>
      </c>
      <c r="F365" s="218">
        <v>92</v>
      </c>
      <c r="G365" s="218">
        <v>100</v>
      </c>
      <c r="H365" s="218">
        <v>94</v>
      </c>
      <c r="I365" s="218">
        <v>286</v>
      </c>
      <c r="J365" s="219" t="s">
        <v>4137</v>
      </c>
      <c r="K365" s="218" t="s">
        <v>3562</v>
      </c>
      <c r="L365" s="218" t="s">
        <v>3662</v>
      </c>
      <c r="M365" s="218" t="s">
        <v>3612</v>
      </c>
      <c r="N365" s="218" t="s">
        <v>3556</v>
      </c>
      <c r="O365" s="218" t="s">
        <v>3439</v>
      </c>
      <c r="P365" s="218" t="s">
        <v>3759</v>
      </c>
      <c r="Q365" s="218" t="s">
        <v>3504</v>
      </c>
      <c r="R365" s="218" t="s">
        <v>3469</v>
      </c>
      <c r="S365" s="218" t="s">
        <v>4148</v>
      </c>
      <c r="T365" s="218" t="s">
        <v>1269</v>
      </c>
      <c r="U365" s="218" t="s">
        <v>3447</v>
      </c>
      <c r="V365" s="218" t="s">
        <v>3504</v>
      </c>
      <c r="W365" s="218" t="s">
        <v>3492</v>
      </c>
      <c r="X365" s="218" t="s">
        <v>3479</v>
      </c>
      <c r="Y365" s="218" t="s">
        <v>1269</v>
      </c>
      <c r="Z365" s="261" t="str">
        <f>[1]総合!AG349</f>
        <v>目標は満点！金子の皆で頑張るぞ！</v>
      </c>
      <c r="AA365" s="261"/>
      <c r="AB365" s="261"/>
      <c r="AC365" s="261"/>
      <c r="AD365" s="261"/>
      <c r="AE365" s="261"/>
      <c r="AF365" s="49" t="str">
        <f t="shared" si="16"/>
        <v>E046</v>
      </c>
      <c r="AI365" s="47">
        <v>359</v>
      </c>
      <c r="AJ365" s="47" t="str">
        <f t="shared" si="17"/>
        <v>E046</v>
      </c>
    </row>
    <row r="366" spans="1:36" ht="22.5" customHeight="1" x14ac:dyDescent="0.4">
      <c r="A366" s="200" t="str">
        <f t="shared" si="15"/>
        <v>E</v>
      </c>
      <c r="B366" s="214" t="s">
        <v>517</v>
      </c>
      <c r="C366" s="215" t="s">
        <v>389</v>
      </c>
      <c r="D366" s="216" t="s">
        <v>4614</v>
      </c>
      <c r="E366" s="217" t="s">
        <v>1089</v>
      </c>
      <c r="F366" s="218">
        <v>80</v>
      </c>
      <c r="G366" s="218">
        <v>100</v>
      </c>
      <c r="H366" s="218">
        <v>82</v>
      </c>
      <c r="I366" s="218">
        <v>262</v>
      </c>
      <c r="J366" s="219" t="s">
        <v>4230</v>
      </c>
      <c r="K366" s="218" t="s">
        <v>3761</v>
      </c>
      <c r="L366" s="218" t="s">
        <v>3523</v>
      </c>
      <c r="M366" s="218" t="s">
        <v>3779</v>
      </c>
      <c r="N366" s="218" t="s">
        <v>1269</v>
      </c>
      <c r="O366" s="218" t="s">
        <v>3447</v>
      </c>
      <c r="P366" s="218" t="s">
        <v>3745</v>
      </c>
      <c r="Q366" s="218" t="s">
        <v>3467</v>
      </c>
      <c r="R366" s="218" t="s">
        <v>3480</v>
      </c>
      <c r="S366" s="218" t="s">
        <v>4024</v>
      </c>
      <c r="T366" s="218" t="s">
        <v>1269</v>
      </c>
      <c r="U366" s="218" t="s">
        <v>3672</v>
      </c>
      <c r="V366" s="218" t="s">
        <v>3744</v>
      </c>
      <c r="W366" s="218" t="s">
        <v>3456</v>
      </c>
      <c r="X366" s="218" t="s">
        <v>3479</v>
      </c>
      <c r="Y366" s="218" t="s">
        <v>1269</v>
      </c>
      <c r="Z366" s="261" t="str">
        <f>[1]総合!AG350</f>
        <v>育児で練習できませんが全力投球！</v>
      </c>
      <c r="AA366" s="261"/>
      <c r="AB366" s="261"/>
      <c r="AC366" s="261"/>
      <c r="AD366" s="261"/>
      <c r="AE366" s="261"/>
      <c r="AF366" s="49" t="str">
        <f t="shared" si="16"/>
        <v>E047</v>
      </c>
      <c r="AI366" s="47">
        <v>360</v>
      </c>
      <c r="AJ366" s="47" t="str">
        <f t="shared" si="17"/>
        <v>E047</v>
      </c>
    </row>
    <row r="367" spans="1:36" ht="22.5" customHeight="1" x14ac:dyDescent="0.4">
      <c r="A367" s="200" t="str">
        <f t="shared" si="15"/>
        <v>D</v>
      </c>
      <c r="B367" s="214" t="s">
        <v>696</v>
      </c>
      <c r="C367" s="215" t="s">
        <v>371</v>
      </c>
      <c r="D367" s="216" t="s">
        <v>4554</v>
      </c>
      <c r="E367" s="217" t="s">
        <v>370</v>
      </c>
      <c r="F367" s="218">
        <v>94</v>
      </c>
      <c r="G367" s="218">
        <v>100</v>
      </c>
      <c r="H367" s="218">
        <v>86</v>
      </c>
      <c r="I367" s="218">
        <v>280</v>
      </c>
      <c r="J367" s="219" t="s">
        <v>4238</v>
      </c>
      <c r="K367" s="218" t="s">
        <v>3481</v>
      </c>
      <c r="L367" s="218" t="s">
        <v>3523</v>
      </c>
      <c r="M367" s="218" t="s">
        <v>3877</v>
      </c>
      <c r="N367" s="218" t="s">
        <v>3484</v>
      </c>
      <c r="O367" s="218" t="s">
        <v>3450</v>
      </c>
      <c r="P367" s="218" t="s">
        <v>3776</v>
      </c>
      <c r="Q367" s="218" t="s">
        <v>3562</v>
      </c>
      <c r="R367" s="218" t="s">
        <v>3450</v>
      </c>
      <c r="S367" s="218" t="s">
        <v>3890</v>
      </c>
      <c r="T367" s="218" t="s">
        <v>1269</v>
      </c>
      <c r="U367" s="218" t="s">
        <v>3523</v>
      </c>
      <c r="V367" s="218" t="s">
        <v>3865</v>
      </c>
      <c r="W367" s="218" t="s">
        <v>3484</v>
      </c>
      <c r="X367" s="218" t="s">
        <v>1321</v>
      </c>
      <c r="Y367" s="218" t="s">
        <v>1269</v>
      </c>
      <c r="Z367" s="261" t="str">
        <f>[1]総合!AG351</f>
        <v>今年の締めくくりを最高の形で</v>
      </c>
      <c r="AA367" s="261"/>
      <c r="AB367" s="261"/>
      <c r="AC367" s="261"/>
      <c r="AD367" s="261"/>
      <c r="AE367" s="261"/>
      <c r="AF367" s="49" t="str">
        <f t="shared" si="16"/>
        <v>D083</v>
      </c>
      <c r="AI367" s="47">
        <v>361</v>
      </c>
      <c r="AJ367" s="47" t="str">
        <f t="shared" si="17"/>
        <v>D083</v>
      </c>
    </row>
    <row r="368" spans="1:36" ht="22.5" customHeight="1" x14ac:dyDescent="0.4">
      <c r="A368" s="200" t="str">
        <f t="shared" si="15"/>
        <v>B</v>
      </c>
      <c r="B368" s="214" t="s">
        <v>525</v>
      </c>
      <c r="C368" s="215" t="s">
        <v>1175</v>
      </c>
      <c r="D368" s="216" t="s">
        <v>4615</v>
      </c>
      <c r="E368" s="217" t="s">
        <v>437</v>
      </c>
      <c r="F368" s="218">
        <v>42</v>
      </c>
      <c r="G368" s="218">
        <v>52</v>
      </c>
      <c r="H368" s="218">
        <v>38</v>
      </c>
      <c r="I368" s="218">
        <v>132</v>
      </c>
      <c r="J368" s="219" t="s">
        <v>4174</v>
      </c>
      <c r="K368" s="218" t="s">
        <v>3751</v>
      </c>
      <c r="L368" s="218" t="s">
        <v>3483</v>
      </c>
      <c r="M368" s="218" t="s">
        <v>4616</v>
      </c>
      <c r="N368" s="218" t="s">
        <v>1269</v>
      </c>
      <c r="O368" s="218" t="s">
        <v>3483</v>
      </c>
      <c r="P368" s="218" t="s">
        <v>4126</v>
      </c>
      <c r="Q368" s="218" t="s">
        <v>1269</v>
      </c>
      <c r="R368" s="218" t="s">
        <v>1269</v>
      </c>
      <c r="S368" s="218" t="s">
        <v>1269</v>
      </c>
      <c r="T368" s="218" t="s">
        <v>1269</v>
      </c>
      <c r="U368" s="218" t="s">
        <v>3491</v>
      </c>
      <c r="V368" s="218" t="s">
        <v>4207</v>
      </c>
      <c r="W368" s="218" t="s">
        <v>1269</v>
      </c>
      <c r="X368" s="218" t="s">
        <v>1321</v>
      </c>
      <c r="Y368" s="218" t="s">
        <v>1269</v>
      </c>
      <c r="Z368" s="261" t="str">
        <f>[1]総合!AG352</f>
        <v>自己ベストめざしてがんばります！</v>
      </c>
      <c r="AA368" s="261"/>
      <c r="AB368" s="261"/>
      <c r="AC368" s="261"/>
      <c r="AD368" s="261"/>
      <c r="AE368" s="261"/>
      <c r="AF368" s="49" t="str">
        <f t="shared" si="16"/>
        <v>B068</v>
      </c>
      <c r="AI368" s="47">
        <v>362</v>
      </c>
      <c r="AJ368" s="47" t="str">
        <f t="shared" si="17"/>
        <v>B068</v>
      </c>
    </row>
    <row r="369" spans="1:36" ht="22.5" customHeight="1" x14ac:dyDescent="0.4">
      <c r="A369" s="200" t="str">
        <f t="shared" si="15"/>
        <v>C</v>
      </c>
      <c r="B369" s="214" t="s">
        <v>610</v>
      </c>
      <c r="C369" s="215" t="s">
        <v>2445</v>
      </c>
      <c r="D369" s="216" t="s">
        <v>4617</v>
      </c>
      <c r="E369" s="217" t="s">
        <v>437</v>
      </c>
      <c r="F369" s="218">
        <v>32</v>
      </c>
      <c r="G369" s="218">
        <v>26</v>
      </c>
      <c r="H369" s="218">
        <v>20</v>
      </c>
      <c r="I369" s="218">
        <v>78</v>
      </c>
      <c r="J369" s="219" t="s">
        <v>4353</v>
      </c>
      <c r="K369" s="218" t="s">
        <v>3852</v>
      </c>
      <c r="L369" s="218" t="s">
        <v>3503</v>
      </c>
      <c r="M369" s="218" t="s">
        <v>4618</v>
      </c>
      <c r="N369" s="218" t="s">
        <v>1269</v>
      </c>
      <c r="O369" s="218" t="s">
        <v>3503</v>
      </c>
      <c r="P369" s="218" t="s">
        <v>4211</v>
      </c>
      <c r="Q369" s="218" t="s">
        <v>1269</v>
      </c>
      <c r="R369" s="218" t="s">
        <v>1269</v>
      </c>
      <c r="S369" s="218" t="s">
        <v>1269</v>
      </c>
      <c r="T369" s="218" t="s">
        <v>1269</v>
      </c>
      <c r="U369" s="218" t="s">
        <v>1269</v>
      </c>
      <c r="V369" s="218" t="s">
        <v>1269</v>
      </c>
      <c r="W369" s="218" t="s">
        <v>1269</v>
      </c>
      <c r="X369" s="218" t="s">
        <v>1321</v>
      </c>
      <c r="Y369" s="218" t="s">
        <v>1269</v>
      </c>
      <c r="Z369" s="261" t="str">
        <f>[1]総合!AG353</f>
        <v>全力を尽くして頑張ります</v>
      </c>
      <c r="AA369" s="261"/>
      <c r="AB369" s="261"/>
      <c r="AC369" s="261"/>
      <c r="AD369" s="261"/>
      <c r="AE369" s="261"/>
      <c r="AF369" s="49" t="str">
        <f t="shared" si="16"/>
        <v>C095</v>
      </c>
      <c r="AI369" s="47">
        <v>363</v>
      </c>
      <c r="AJ369" s="47" t="str">
        <f t="shared" si="17"/>
        <v>C095</v>
      </c>
    </row>
    <row r="370" spans="1:36" ht="22.5" customHeight="1" x14ac:dyDescent="0.4">
      <c r="A370" s="200" t="str">
        <f t="shared" si="15"/>
        <v>D</v>
      </c>
      <c r="B370" s="214" t="s">
        <v>734</v>
      </c>
      <c r="C370" s="215" t="s">
        <v>440</v>
      </c>
      <c r="D370" s="216" t="s">
        <v>4619</v>
      </c>
      <c r="E370" s="217" t="s">
        <v>437</v>
      </c>
      <c r="F370" s="218">
        <v>22</v>
      </c>
      <c r="G370" s="218">
        <v>36</v>
      </c>
      <c r="H370" s="218">
        <v>24</v>
      </c>
      <c r="I370" s="218">
        <v>82</v>
      </c>
      <c r="J370" s="219" t="s">
        <v>4241</v>
      </c>
      <c r="K370" s="218" t="s">
        <v>3908</v>
      </c>
      <c r="L370" s="218" t="s">
        <v>4620</v>
      </c>
      <c r="M370" s="218" t="s">
        <v>4621</v>
      </c>
      <c r="N370" s="218" t="s">
        <v>1269</v>
      </c>
      <c r="O370" s="218" t="s">
        <v>4620</v>
      </c>
      <c r="P370" s="218" t="s">
        <v>4622</v>
      </c>
      <c r="Q370" s="218" t="s">
        <v>1269</v>
      </c>
      <c r="R370" s="218" t="s">
        <v>1269</v>
      </c>
      <c r="S370" s="218" t="s">
        <v>1269</v>
      </c>
      <c r="T370" s="218" t="s">
        <v>1269</v>
      </c>
      <c r="U370" s="218" t="s">
        <v>3463</v>
      </c>
      <c r="V370" s="218" t="s">
        <v>4215</v>
      </c>
      <c r="W370" s="218" t="s">
        <v>1269</v>
      </c>
      <c r="X370" s="218" t="s">
        <v>1321</v>
      </c>
      <c r="Y370" s="218" t="s">
        <v>1269</v>
      </c>
      <c r="Z370" s="261" t="str">
        <f>[1]総合!AG354</f>
        <v>ベストを尽くして頑張ります！</v>
      </c>
      <c r="AA370" s="261"/>
      <c r="AB370" s="261"/>
      <c r="AC370" s="261"/>
      <c r="AD370" s="261"/>
      <c r="AE370" s="261"/>
      <c r="AF370" s="49" t="str">
        <f t="shared" si="16"/>
        <v>D088</v>
      </c>
      <c r="AI370" s="47">
        <v>364</v>
      </c>
      <c r="AJ370" s="47" t="str">
        <f t="shared" si="17"/>
        <v>D088</v>
      </c>
    </row>
    <row r="371" spans="1:36" ht="22.5" customHeight="1" x14ac:dyDescent="0.4">
      <c r="A371" s="200" t="str">
        <f t="shared" si="15"/>
        <v>A</v>
      </c>
      <c r="B371" s="214" t="s">
        <v>679</v>
      </c>
      <c r="C371" s="215" t="s">
        <v>1190</v>
      </c>
      <c r="D371" s="216" t="s">
        <v>4623</v>
      </c>
      <c r="E371" s="217" t="s">
        <v>443</v>
      </c>
      <c r="F371" s="218">
        <v>34</v>
      </c>
      <c r="G371" s="218">
        <v>48</v>
      </c>
      <c r="H371" s="218">
        <v>22</v>
      </c>
      <c r="I371" s="218">
        <v>104</v>
      </c>
      <c r="J371" s="219" t="s">
        <v>4136</v>
      </c>
      <c r="K371" s="218" t="s">
        <v>3509</v>
      </c>
      <c r="L371" s="218" t="s">
        <v>3450</v>
      </c>
      <c r="M371" s="218" t="s">
        <v>4186</v>
      </c>
      <c r="N371" s="218" t="s">
        <v>3448</v>
      </c>
      <c r="O371" s="218" t="s">
        <v>3483</v>
      </c>
      <c r="P371" s="218" t="s">
        <v>4126</v>
      </c>
      <c r="Q371" s="218" t="s">
        <v>3513</v>
      </c>
      <c r="R371" s="218" t="s">
        <v>3447</v>
      </c>
      <c r="S371" s="218" t="s">
        <v>3499</v>
      </c>
      <c r="T371" s="218" t="s">
        <v>3444</v>
      </c>
      <c r="U371" s="218" t="s">
        <v>3459</v>
      </c>
      <c r="V371" s="218" t="s">
        <v>4327</v>
      </c>
      <c r="W371" s="218" t="s">
        <v>3456</v>
      </c>
      <c r="X371" s="218" t="s">
        <v>3479</v>
      </c>
      <c r="Y371" s="218" t="s">
        <v>3467</v>
      </c>
      <c r="Z371" s="261" t="str">
        <f>[1]総合!AG355</f>
        <v>フラッシュで日本一とりたいな～</v>
      </c>
      <c r="AA371" s="261"/>
      <c r="AB371" s="261"/>
      <c r="AC371" s="261"/>
      <c r="AD371" s="261"/>
      <c r="AE371" s="261"/>
      <c r="AF371" s="49" t="str">
        <f t="shared" si="16"/>
        <v>A042</v>
      </c>
      <c r="AI371" s="47">
        <v>365</v>
      </c>
      <c r="AJ371" s="47" t="str">
        <f t="shared" si="17"/>
        <v>A042</v>
      </c>
    </row>
    <row r="372" spans="1:36" ht="22.5" customHeight="1" x14ac:dyDescent="0.4">
      <c r="A372" s="200" t="str">
        <f t="shared" si="15"/>
        <v>A</v>
      </c>
      <c r="B372" s="214" t="s">
        <v>680</v>
      </c>
      <c r="C372" s="215" t="s">
        <v>1185</v>
      </c>
      <c r="D372" s="216" t="s">
        <v>4624</v>
      </c>
      <c r="E372" s="217" t="s">
        <v>443</v>
      </c>
      <c r="F372" s="218">
        <v>36</v>
      </c>
      <c r="G372" s="218">
        <v>32</v>
      </c>
      <c r="H372" s="218">
        <v>24</v>
      </c>
      <c r="I372" s="218">
        <v>92</v>
      </c>
      <c r="J372" s="219" t="s">
        <v>4282</v>
      </c>
      <c r="K372" s="218" t="s">
        <v>3751</v>
      </c>
      <c r="L372" s="218" t="s">
        <v>4166</v>
      </c>
      <c r="M372" s="218" t="s">
        <v>4625</v>
      </c>
      <c r="N372" s="218" t="s">
        <v>1269</v>
      </c>
      <c r="O372" s="218" t="s">
        <v>3483</v>
      </c>
      <c r="P372" s="218" t="s">
        <v>4126</v>
      </c>
      <c r="Q372" s="218" t="s">
        <v>3513</v>
      </c>
      <c r="R372" s="218" t="s">
        <v>3474</v>
      </c>
      <c r="S372" s="218" t="s">
        <v>4186</v>
      </c>
      <c r="T372" s="218" t="s">
        <v>3472</v>
      </c>
      <c r="U372" s="218" t="s">
        <v>3503</v>
      </c>
      <c r="V372" s="218" t="s">
        <v>4132</v>
      </c>
      <c r="W372" s="218" t="s">
        <v>3502</v>
      </c>
      <c r="X372" s="218" t="s">
        <v>3479</v>
      </c>
      <c r="Y372" s="218" t="s">
        <v>3467</v>
      </c>
      <c r="Z372" s="261" t="str">
        <f>[1]総合!AG356</f>
        <v>クリスマスカップがんばります♪</v>
      </c>
      <c r="AA372" s="261"/>
      <c r="AB372" s="261"/>
      <c r="AC372" s="261"/>
      <c r="AD372" s="261"/>
      <c r="AE372" s="261"/>
      <c r="AF372" s="49" t="str">
        <f t="shared" si="16"/>
        <v>A043</v>
      </c>
      <c r="AI372" s="47">
        <v>366</v>
      </c>
      <c r="AJ372" s="47" t="str">
        <f t="shared" si="17"/>
        <v>A043</v>
      </c>
    </row>
    <row r="373" spans="1:36" ht="22.5" customHeight="1" x14ac:dyDescent="0.4">
      <c r="A373" s="200" t="str">
        <f t="shared" si="15"/>
        <v>A</v>
      </c>
      <c r="B373" s="214" t="s">
        <v>683</v>
      </c>
      <c r="C373" s="215" t="s">
        <v>1443</v>
      </c>
      <c r="D373" s="216" t="s">
        <v>4624</v>
      </c>
      <c r="E373" s="217" t="s">
        <v>443</v>
      </c>
      <c r="F373" s="218">
        <v>22</v>
      </c>
      <c r="G373" s="218">
        <v>22</v>
      </c>
      <c r="H373" s="218">
        <v>24</v>
      </c>
      <c r="I373" s="218">
        <v>68</v>
      </c>
      <c r="J373" s="219" t="s">
        <v>4502</v>
      </c>
      <c r="K373" s="218" t="s">
        <v>3868</v>
      </c>
      <c r="L373" s="218" t="s">
        <v>3483</v>
      </c>
      <c r="M373" s="218" t="s">
        <v>4626</v>
      </c>
      <c r="N373" s="218" t="s">
        <v>1269</v>
      </c>
      <c r="O373" s="218" t="s">
        <v>3480</v>
      </c>
      <c r="P373" s="218" t="s">
        <v>4122</v>
      </c>
      <c r="Q373" s="218" t="s">
        <v>3494</v>
      </c>
      <c r="R373" s="218" t="s">
        <v>3491</v>
      </c>
      <c r="S373" s="218" t="s">
        <v>4117</v>
      </c>
      <c r="T373" s="218" t="s">
        <v>3489</v>
      </c>
      <c r="U373" s="218" t="s">
        <v>3503</v>
      </c>
      <c r="V373" s="218" t="s">
        <v>4132</v>
      </c>
      <c r="W373" s="218" t="s">
        <v>3502</v>
      </c>
      <c r="X373" s="218" t="s">
        <v>3479</v>
      </c>
      <c r="Y373" s="218" t="s">
        <v>1269</v>
      </c>
      <c r="Z373" s="261" t="str">
        <f>[1]総合!AG357</f>
        <v>去年よりたくさん点数とるぞー！</v>
      </c>
      <c r="AA373" s="261"/>
      <c r="AB373" s="261"/>
      <c r="AC373" s="261"/>
      <c r="AD373" s="261"/>
      <c r="AE373" s="261"/>
      <c r="AF373" s="49" t="str">
        <f t="shared" si="16"/>
        <v>A044</v>
      </c>
      <c r="AI373" s="47">
        <v>367</v>
      </c>
      <c r="AJ373" s="47" t="str">
        <f t="shared" si="17"/>
        <v>A044</v>
      </c>
    </row>
    <row r="374" spans="1:36" ht="22.5" customHeight="1" x14ac:dyDescent="0.4">
      <c r="A374" s="200" t="str">
        <f t="shared" si="15"/>
        <v>A</v>
      </c>
      <c r="B374" s="214" t="s">
        <v>725</v>
      </c>
      <c r="C374" s="215" t="s">
        <v>2456</v>
      </c>
      <c r="D374" s="216" t="s">
        <v>4623</v>
      </c>
      <c r="E374" s="217" t="s">
        <v>443</v>
      </c>
      <c r="F374" s="218">
        <v>20</v>
      </c>
      <c r="G374" s="218">
        <v>18</v>
      </c>
      <c r="H374" s="218">
        <v>12</v>
      </c>
      <c r="I374" s="218">
        <v>50</v>
      </c>
      <c r="J374" s="219" t="s">
        <v>4271</v>
      </c>
      <c r="K374" s="218" t="s">
        <v>3813</v>
      </c>
      <c r="L374" s="218" t="s">
        <v>3503</v>
      </c>
      <c r="M374" s="218" t="s">
        <v>4627</v>
      </c>
      <c r="N374" s="218" t="s">
        <v>1269</v>
      </c>
      <c r="O374" s="218" t="s">
        <v>3483</v>
      </c>
      <c r="P374" s="218" t="s">
        <v>4126</v>
      </c>
      <c r="Q374" s="218" t="s">
        <v>3513</v>
      </c>
      <c r="R374" s="218" t="s">
        <v>3487</v>
      </c>
      <c r="S374" s="218" t="s">
        <v>4214</v>
      </c>
      <c r="T374" s="218" t="s">
        <v>3484</v>
      </c>
      <c r="U374" s="218" t="s">
        <v>1269</v>
      </c>
      <c r="V374" s="218" t="s">
        <v>1269</v>
      </c>
      <c r="W374" s="218" t="s">
        <v>1269</v>
      </c>
      <c r="X374" s="218" t="s">
        <v>1321</v>
      </c>
      <c r="Y374" s="218" t="s">
        <v>1269</v>
      </c>
      <c r="Z374" s="261" t="str">
        <f>[1]総合!AG358</f>
        <v>難しい問題でもできると信じて頑張ります！</v>
      </c>
      <c r="AA374" s="261"/>
      <c r="AB374" s="261"/>
      <c r="AC374" s="261"/>
      <c r="AD374" s="261"/>
      <c r="AE374" s="261"/>
      <c r="AF374" s="49" t="str">
        <f t="shared" si="16"/>
        <v>A045</v>
      </c>
      <c r="AI374" s="47">
        <v>368</v>
      </c>
      <c r="AJ374" s="47" t="str">
        <f t="shared" si="17"/>
        <v>A045</v>
      </c>
    </row>
    <row r="375" spans="1:36" ht="22.5" customHeight="1" x14ac:dyDescent="0.4">
      <c r="A375" s="200" t="str">
        <f t="shared" si="15"/>
        <v>A</v>
      </c>
      <c r="B375" s="214" t="s">
        <v>735</v>
      </c>
      <c r="C375" s="215" t="s">
        <v>2458</v>
      </c>
      <c r="D375" s="216" t="s">
        <v>4623</v>
      </c>
      <c r="E375" s="217" t="s">
        <v>443</v>
      </c>
      <c r="F375" s="218">
        <v>18</v>
      </c>
      <c r="G375" s="218">
        <v>16</v>
      </c>
      <c r="H375" s="218">
        <v>12</v>
      </c>
      <c r="I375" s="218">
        <v>46</v>
      </c>
      <c r="J375" s="219" t="s">
        <v>4628</v>
      </c>
      <c r="K375" s="218" t="s">
        <v>3875</v>
      </c>
      <c r="L375" s="218" t="s">
        <v>3503</v>
      </c>
      <c r="M375" s="218" t="s">
        <v>4629</v>
      </c>
      <c r="N375" s="218" t="s">
        <v>1269</v>
      </c>
      <c r="O375" s="218" t="s">
        <v>1269</v>
      </c>
      <c r="P375" s="218" t="s">
        <v>1269</v>
      </c>
      <c r="Q375" s="218" t="s">
        <v>1269</v>
      </c>
      <c r="R375" s="218" t="s">
        <v>3483</v>
      </c>
      <c r="S375" s="218" t="s">
        <v>4131</v>
      </c>
      <c r="T375" s="218" t="s">
        <v>3494</v>
      </c>
      <c r="U375" s="218" t="s">
        <v>1269</v>
      </c>
      <c r="V375" s="218" t="s">
        <v>1269</v>
      </c>
      <c r="W375" s="218" t="s">
        <v>1269</v>
      </c>
      <c r="X375" s="218" t="s">
        <v>1321</v>
      </c>
      <c r="Y375" s="218" t="s">
        <v>1269</v>
      </c>
      <c r="Z375" s="261" t="str">
        <f>[1]総合!AG359</f>
        <v>優勝できるように頑張りたいです！</v>
      </c>
      <c r="AA375" s="261"/>
      <c r="AB375" s="261"/>
      <c r="AC375" s="261"/>
      <c r="AD375" s="261"/>
      <c r="AE375" s="261"/>
      <c r="AF375" s="49" t="str">
        <f t="shared" si="16"/>
        <v>A046</v>
      </c>
      <c r="AI375" s="47">
        <v>369</v>
      </c>
      <c r="AJ375" s="47" t="str">
        <f t="shared" si="17"/>
        <v>A046</v>
      </c>
    </row>
    <row r="376" spans="1:36" ht="22.5" customHeight="1" x14ac:dyDescent="0.4">
      <c r="A376" s="200" t="str">
        <f t="shared" si="15"/>
        <v>B</v>
      </c>
      <c r="B376" s="214" t="s">
        <v>526</v>
      </c>
      <c r="C376" s="215" t="s">
        <v>474</v>
      </c>
      <c r="D376" s="216" t="s">
        <v>4630</v>
      </c>
      <c r="E376" s="217" t="s">
        <v>443</v>
      </c>
      <c r="F376" s="218">
        <v>60</v>
      </c>
      <c r="G376" s="218">
        <v>78</v>
      </c>
      <c r="H376" s="218">
        <v>56</v>
      </c>
      <c r="I376" s="218">
        <v>194</v>
      </c>
      <c r="J376" s="219" t="s">
        <v>4409</v>
      </c>
      <c r="K376" s="218" t="s">
        <v>3495</v>
      </c>
      <c r="L376" s="218" t="s">
        <v>3463</v>
      </c>
      <c r="M376" s="218" t="s">
        <v>4631</v>
      </c>
      <c r="N376" s="218" t="s">
        <v>1269</v>
      </c>
      <c r="O376" s="218" t="s">
        <v>3439</v>
      </c>
      <c r="P376" s="218" t="s">
        <v>3759</v>
      </c>
      <c r="Q376" s="218" t="s">
        <v>3444</v>
      </c>
      <c r="R376" s="218" t="s">
        <v>3538</v>
      </c>
      <c r="S376" s="218" t="s">
        <v>3810</v>
      </c>
      <c r="T376" s="218" t="s">
        <v>3470</v>
      </c>
      <c r="U376" s="218" t="s">
        <v>3441</v>
      </c>
      <c r="V376" s="218" t="s">
        <v>3810</v>
      </c>
      <c r="W376" s="218" t="s">
        <v>3448</v>
      </c>
      <c r="X376" s="218" t="s">
        <v>3461</v>
      </c>
      <c r="Y376" s="218" t="s">
        <v>3467</v>
      </c>
      <c r="Z376" s="261" t="str">
        <f>[1]総合!AG360</f>
        <v>今年こそ日本一獲るどー！！！</v>
      </c>
      <c r="AA376" s="261"/>
      <c r="AB376" s="261"/>
      <c r="AC376" s="261"/>
      <c r="AD376" s="261"/>
      <c r="AE376" s="261"/>
      <c r="AF376" s="49" t="str">
        <f t="shared" si="16"/>
        <v>B069</v>
      </c>
      <c r="AI376" s="47">
        <v>370</v>
      </c>
      <c r="AJ376" s="47" t="str">
        <f t="shared" si="17"/>
        <v>B069</v>
      </c>
    </row>
    <row r="377" spans="1:36" ht="22.5" customHeight="1" x14ac:dyDescent="0.4">
      <c r="A377" s="200" t="str">
        <f t="shared" si="15"/>
        <v>B</v>
      </c>
      <c r="B377" s="214" t="s">
        <v>527</v>
      </c>
      <c r="C377" s="215" t="s">
        <v>1195</v>
      </c>
      <c r="D377" s="216" t="s">
        <v>4630</v>
      </c>
      <c r="E377" s="217" t="s">
        <v>443</v>
      </c>
      <c r="F377" s="218">
        <v>56</v>
      </c>
      <c r="G377" s="218">
        <v>62</v>
      </c>
      <c r="H377" s="218">
        <v>52</v>
      </c>
      <c r="I377" s="218">
        <v>170</v>
      </c>
      <c r="J377" s="219" t="s">
        <v>4115</v>
      </c>
      <c r="K377" s="218" t="s">
        <v>3561</v>
      </c>
      <c r="L377" s="218" t="s">
        <v>3533</v>
      </c>
      <c r="M377" s="218" t="s">
        <v>3847</v>
      </c>
      <c r="N377" s="218" t="s">
        <v>3546</v>
      </c>
      <c r="O377" s="218" t="s">
        <v>3439</v>
      </c>
      <c r="P377" s="218" t="s">
        <v>3759</v>
      </c>
      <c r="Q377" s="218" t="s">
        <v>3444</v>
      </c>
      <c r="R377" s="218" t="s">
        <v>3526</v>
      </c>
      <c r="S377" s="218" t="s">
        <v>3749</v>
      </c>
      <c r="T377" s="218" t="s">
        <v>1104</v>
      </c>
      <c r="U377" s="218" t="s">
        <v>3452</v>
      </c>
      <c r="V377" s="218" t="s">
        <v>4164</v>
      </c>
      <c r="W377" s="218" t="s">
        <v>3555</v>
      </c>
      <c r="X377" s="218" t="s">
        <v>3461</v>
      </c>
      <c r="Y377" s="218" t="s">
        <v>3467</v>
      </c>
      <c r="Z377" s="261" t="str">
        <f>[1]総合!AG361</f>
        <v>絶対フラッシュ優勝したいです！！</v>
      </c>
      <c r="AA377" s="261"/>
      <c r="AB377" s="261"/>
      <c r="AC377" s="261"/>
      <c r="AD377" s="261"/>
      <c r="AE377" s="261"/>
      <c r="AF377" s="49" t="str">
        <f t="shared" si="16"/>
        <v>B070</v>
      </c>
      <c r="AI377" s="47">
        <v>371</v>
      </c>
      <c r="AJ377" s="47" t="str">
        <f t="shared" si="17"/>
        <v>B070</v>
      </c>
    </row>
    <row r="378" spans="1:36" ht="22.5" customHeight="1" x14ac:dyDescent="0.4">
      <c r="A378" s="200" t="str">
        <f t="shared" si="15"/>
        <v>B</v>
      </c>
      <c r="B378" s="214" t="s">
        <v>528</v>
      </c>
      <c r="C378" s="215" t="s">
        <v>1352</v>
      </c>
      <c r="D378" s="216" t="s">
        <v>4630</v>
      </c>
      <c r="E378" s="217" t="s">
        <v>443</v>
      </c>
      <c r="F378" s="218">
        <v>50</v>
      </c>
      <c r="G378" s="218">
        <v>52</v>
      </c>
      <c r="H378" s="218">
        <v>46</v>
      </c>
      <c r="I378" s="218">
        <v>148</v>
      </c>
      <c r="J378" s="219" t="s">
        <v>4237</v>
      </c>
      <c r="K378" s="218" t="s">
        <v>3513</v>
      </c>
      <c r="L378" s="218" t="s">
        <v>3450</v>
      </c>
      <c r="M378" s="218" t="s">
        <v>4061</v>
      </c>
      <c r="N378" s="218" t="s">
        <v>3492</v>
      </c>
      <c r="O378" s="218" t="s">
        <v>3463</v>
      </c>
      <c r="P378" s="218" t="s">
        <v>4058</v>
      </c>
      <c r="Q378" s="218" t="s">
        <v>3556</v>
      </c>
      <c r="R378" s="218" t="s">
        <v>3538</v>
      </c>
      <c r="S378" s="218" t="s">
        <v>3810</v>
      </c>
      <c r="T378" s="218" t="s">
        <v>3470</v>
      </c>
      <c r="U378" s="218" t="s">
        <v>3551</v>
      </c>
      <c r="V378" s="218" t="s">
        <v>4130</v>
      </c>
      <c r="W378" s="218" t="s">
        <v>3494</v>
      </c>
      <c r="X378" s="218" t="s">
        <v>3461</v>
      </c>
      <c r="Y378" s="218" t="s">
        <v>3467</v>
      </c>
      <c r="Z378" s="261" t="str">
        <f>[1]総合!AG362</f>
        <v>前回よりも点数も順位もあげるぞー！</v>
      </c>
      <c r="AA378" s="261"/>
      <c r="AB378" s="261"/>
      <c r="AC378" s="261"/>
      <c r="AD378" s="261"/>
      <c r="AE378" s="261"/>
      <c r="AF378" s="49" t="str">
        <f t="shared" si="16"/>
        <v>B071</v>
      </c>
      <c r="AI378" s="47">
        <v>372</v>
      </c>
      <c r="AJ378" s="47" t="str">
        <f t="shared" si="17"/>
        <v>B071</v>
      </c>
    </row>
    <row r="379" spans="1:36" ht="22.5" customHeight="1" x14ac:dyDescent="0.4">
      <c r="A379" s="200" t="str">
        <f t="shared" si="15"/>
        <v>B</v>
      </c>
      <c r="B379" s="214" t="s">
        <v>529</v>
      </c>
      <c r="C379" s="215" t="s">
        <v>1389</v>
      </c>
      <c r="D379" s="216" t="s">
        <v>4630</v>
      </c>
      <c r="E379" s="217" t="s">
        <v>443</v>
      </c>
      <c r="F379" s="218">
        <v>38</v>
      </c>
      <c r="G379" s="218">
        <v>48</v>
      </c>
      <c r="H379" s="218">
        <v>40</v>
      </c>
      <c r="I379" s="218">
        <v>126</v>
      </c>
      <c r="J379" s="219" t="s">
        <v>4222</v>
      </c>
      <c r="K379" s="218" t="s">
        <v>3762</v>
      </c>
      <c r="L379" s="218" t="s">
        <v>3480</v>
      </c>
      <c r="M379" s="218" t="s">
        <v>4632</v>
      </c>
      <c r="N379" s="218" t="s">
        <v>1269</v>
      </c>
      <c r="O379" s="218" t="s">
        <v>3480</v>
      </c>
      <c r="P379" s="218" t="s">
        <v>4122</v>
      </c>
      <c r="Q379" s="218" t="s">
        <v>1269</v>
      </c>
      <c r="R379" s="218" t="s">
        <v>3441</v>
      </c>
      <c r="S379" s="218" t="s">
        <v>3771</v>
      </c>
      <c r="T379" s="218" t="s">
        <v>3479</v>
      </c>
      <c r="U379" s="218" t="s">
        <v>3450</v>
      </c>
      <c r="V379" s="218" t="s">
        <v>3847</v>
      </c>
      <c r="W379" s="218" t="s">
        <v>3489</v>
      </c>
      <c r="X379" s="218" t="s">
        <v>1321</v>
      </c>
      <c r="Y379" s="218" t="s">
        <v>3467</v>
      </c>
      <c r="Z379" s="261" t="str">
        <f>[1]総合!AG363</f>
        <v>楽しく全力でがんばる♪</v>
      </c>
      <c r="AA379" s="261"/>
      <c r="AB379" s="261"/>
      <c r="AC379" s="261"/>
      <c r="AD379" s="261"/>
      <c r="AE379" s="261"/>
      <c r="AF379" s="49" t="str">
        <f t="shared" si="16"/>
        <v>B072</v>
      </c>
      <c r="AI379" s="47">
        <v>373</v>
      </c>
      <c r="AJ379" s="47" t="str">
        <f t="shared" si="17"/>
        <v>B072</v>
      </c>
    </row>
    <row r="380" spans="1:36" ht="22.5" customHeight="1" x14ac:dyDescent="0.4">
      <c r="A380" s="200" t="str">
        <f t="shared" si="15"/>
        <v>B</v>
      </c>
      <c r="B380" s="214" t="s">
        <v>534</v>
      </c>
      <c r="C380" s="215" t="s">
        <v>1179</v>
      </c>
      <c r="D380" s="216" t="s">
        <v>4615</v>
      </c>
      <c r="E380" s="217" t="s">
        <v>443</v>
      </c>
      <c r="F380" s="218">
        <v>42</v>
      </c>
      <c r="G380" s="218">
        <v>38</v>
      </c>
      <c r="H380" s="218">
        <v>36</v>
      </c>
      <c r="I380" s="218">
        <v>116</v>
      </c>
      <c r="J380" s="219" t="s">
        <v>4169</v>
      </c>
      <c r="K380" s="218" t="s">
        <v>3766</v>
      </c>
      <c r="L380" s="218" t="s">
        <v>3480</v>
      </c>
      <c r="M380" s="218" t="s">
        <v>4633</v>
      </c>
      <c r="N380" s="218" t="s">
        <v>1269</v>
      </c>
      <c r="O380" s="218" t="s">
        <v>3480</v>
      </c>
      <c r="P380" s="218" t="s">
        <v>4122</v>
      </c>
      <c r="Q380" s="218" t="s">
        <v>1269</v>
      </c>
      <c r="R380" s="218" t="s">
        <v>3474</v>
      </c>
      <c r="S380" s="218" t="s">
        <v>4186</v>
      </c>
      <c r="T380" s="218" t="s">
        <v>3508</v>
      </c>
      <c r="U380" s="218" t="s">
        <v>3469</v>
      </c>
      <c r="V380" s="218" t="s">
        <v>4122</v>
      </c>
      <c r="W380" s="218" t="s">
        <v>3570</v>
      </c>
      <c r="X380" s="218" t="s">
        <v>1321</v>
      </c>
      <c r="Y380" s="218" t="s">
        <v>3467</v>
      </c>
      <c r="Z380" s="261" t="str">
        <f>[1]総合!AG364</f>
        <v>絶対110点以上とるぞー！</v>
      </c>
      <c r="AA380" s="261"/>
      <c r="AB380" s="261"/>
      <c r="AC380" s="261"/>
      <c r="AD380" s="261"/>
      <c r="AE380" s="261"/>
      <c r="AF380" s="49" t="str">
        <f t="shared" si="16"/>
        <v>B073</v>
      </c>
      <c r="AI380" s="47">
        <v>374</v>
      </c>
      <c r="AJ380" s="47" t="str">
        <f t="shared" si="17"/>
        <v>B073</v>
      </c>
    </row>
    <row r="381" spans="1:36" ht="22.5" customHeight="1" x14ac:dyDescent="0.4">
      <c r="A381" s="200" t="str">
        <f t="shared" si="15"/>
        <v>B</v>
      </c>
      <c r="B381" s="214" t="s">
        <v>540</v>
      </c>
      <c r="C381" s="215" t="s">
        <v>2464</v>
      </c>
      <c r="D381" s="216" t="s">
        <v>4615</v>
      </c>
      <c r="E381" s="217" t="s">
        <v>443</v>
      </c>
      <c r="F381" s="218">
        <v>32</v>
      </c>
      <c r="G381" s="218">
        <v>28</v>
      </c>
      <c r="H381" s="218">
        <v>32</v>
      </c>
      <c r="I381" s="218">
        <v>92</v>
      </c>
      <c r="J381" s="219" t="s">
        <v>4282</v>
      </c>
      <c r="K381" s="218" t="s">
        <v>3779</v>
      </c>
      <c r="L381" s="218" t="s">
        <v>3503</v>
      </c>
      <c r="M381" s="218" t="s">
        <v>4634</v>
      </c>
      <c r="N381" s="218" t="s">
        <v>1269</v>
      </c>
      <c r="O381" s="218" t="s">
        <v>3483</v>
      </c>
      <c r="P381" s="218" t="s">
        <v>4126</v>
      </c>
      <c r="Q381" s="218" t="s">
        <v>1269</v>
      </c>
      <c r="R381" s="218" t="s">
        <v>3480</v>
      </c>
      <c r="S381" s="218" t="s">
        <v>4024</v>
      </c>
      <c r="T381" s="218" t="s">
        <v>1269</v>
      </c>
      <c r="U381" s="218" t="s">
        <v>3463</v>
      </c>
      <c r="V381" s="218" t="s">
        <v>4215</v>
      </c>
      <c r="W381" s="218" t="s">
        <v>3562</v>
      </c>
      <c r="X381" s="218" t="s">
        <v>1321</v>
      </c>
      <c r="Y381" s="218" t="s">
        <v>3467</v>
      </c>
      <c r="Z381" s="261" t="str">
        <f>[1]総合!AG365</f>
        <v>まだ青文鎮だけどがんばります！</v>
      </c>
      <c r="AA381" s="261"/>
      <c r="AB381" s="261"/>
      <c r="AC381" s="261"/>
      <c r="AD381" s="261"/>
      <c r="AE381" s="261"/>
      <c r="AF381" s="49" t="str">
        <f t="shared" si="16"/>
        <v>B074</v>
      </c>
      <c r="AI381" s="47">
        <v>375</v>
      </c>
      <c r="AJ381" s="47" t="str">
        <f t="shared" si="17"/>
        <v>B074</v>
      </c>
    </row>
    <row r="382" spans="1:36" ht="22.5" customHeight="1" x14ac:dyDescent="0.4">
      <c r="A382" s="200" t="str">
        <f t="shared" si="15"/>
        <v>B</v>
      </c>
      <c r="B382" s="214" t="s">
        <v>541</v>
      </c>
      <c r="C382" s="215" t="s">
        <v>2466</v>
      </c>
      <c r="D382" s="216" t="s">
        <v>4615</v>
      </c>
      <c r="E382" s="217" t="s">
        <v>443</v>
      </c>
      <c r="F382" s="218">
        <v>12</v>
      </c>
      <c r="G382" s="218">
        <v>20</v>
      </c>
      <c r="H382" s="218">
        <v>24</v>
      </c>
      <c r="I382" s="218">
        <v>56</v>
      </c>
      <c r="J382" s="219" t="s">
        <v>4350</v>
      </c>
      <c r="K382" s="218" t="s">
        <v>3795</v>
      </c>
      <c r="L382" s="218" t="s">
        <v>3503</v>
      </c>
      <c r="M382" s="218" t="s">
        <v>4635</v>
      </c>
      <c r="N382" s="218" t="s">
        <v>1269</v>
      </c>
      <c r="O382" s="218" t="s">
        <v>3483</v>
      </c>
      <c r="P382" s="218" t="s">
        <v>4126</v>
      </c>
      <c r="Q382" s="218" t="s">
        <v>1269</v>
      </c>
      <c r="R382" s="218" t="s">
        <v>3450</v>
      </c>
      <c r="S382" s="218" t="s">
        <v>3890</v>
      </c>
      <c r="T382" s="218" t="s">
        <v>3546</v>
      </c>
      <c r="U382" s="218" t="s">
        <v>3487</v>
      </c>
      <c r="V382" s="218" t="s">
        <v>4636</v>
      </c>
      <c r="W382" s="218" t="s">
        <v>1269</v>
      </c>
      <c r="X382" s="218" t="s">
        <v>1321</v>
      </c>
      <c r="Y382" s="218" t="s">
        <v>1269</v>
      </c>
      <c r="Z382" s="261" t="str">
        <f>[1]総合!AG366</f>
        <v>頑張ります！！</v>
      </c>
      <c r="AA382" s="261"/>
      <c r="AB382" s="261"/>
      <c r="AC382" s="261"/>
      <c r="AD382" s="261"/>
      <c r="AE382" s="261"/>
      <c r="AF382" s="49" t="str">
        <f t="shared" si="16"/>
        <v>B075</v>
      </c>
      <c r="AI382" s="47">
        <v>376</v>
      </c>
      <c r="AJ382" s="47" t="str">
        <f t="shared" si="17"/>
        <v>B075</v>
      </c>
    </row>
    <row r="383" spans="1:36" ht="22.5" customHeight="1" x14ac:dyDescent="0.4">
      <c r="A383" s="200" t="str">
        <f t="shared" si="15"/>
        <v>B</v>
      </c>
      <c r="B383" s="214" t="s">
        <v>542</v>
      </c>
      <c r="C383" s="215" t="s">
        <v>2468</v>
      </c>
      <c r="D383" s="216" t="s">
        <v>4630</v>
      </c>
      <c r="E383" s="217" t="s">
        <v>443</v>
      </c>
      <c r="F383" s="218">
        <v>24</v>
      </c>
      <c r="G383" s="218">
        <v>24</v>
      </c>
      <c r="H383" s="218">
        <v>18</v>
      </c>
      <c r="I383" s="218">
        <v>66</v>
      </c>
      <c r="J383" s="219" t="s">
        <v>4362</v>
      </c>
      <c r="K383" s="218" t="s">
        <v>3791</v>
      </c>
      <c r="L383" s="218" t="s">
        <v>3503</v>
      </c>
      <c r="M383" s="218" t="s">
        <v>4637</v>
      </c>
      <c r="N383" s="218" t="s">
        <v>1269</v>
      </c>
      <c r="O383" s="218" t="s">
        <v>3503</v>
      </c>
      <c r="P383" s="218" t="s">
        <v>4211</v>
      </c>
      <c r="Q383" s="218" t="s">
        <v>1269</v>
      </c>
      <c r="R383" s="218" t="s">
        <v>3483</v>
      </c>
      <c r="S383" s="218" t="s">
        <v>4131</v>
      </c>
      <c r="T383" s="218" t="s">
        <v>1269</v>
      </c>
      <c r="U383" s="218" t="s">
        <v>3491</v>
      </c>
      <c r="V383" s="218" t="s">
        <v>4207</v>
      </c>
      <c r="W383" s="218" t="s">
        <v>1269</v>
      </c>
      <c r="X383" s="218" t="s">
        <v>1321</v>
      </c>
      <c r="Y383" s="218" t="s">
        <v>1269</v>
      </c>
      <c r="Z383" s="261" t="str">
        <f>[1]総合!AG367</f>
        <v>はじめてのクリカツだけど全力で頑張ります！</v>
      </c>
      <c r="AA383" s="261"/>
      <c r="AB383" s="261"/>
      <c r="AC383" s="261"/>
      <c r="AD383" s="261"/>
      <c r="AE383" s="261"/>
      <c r="AF383" s="49" t="str">
        <f t="shared" si="16"/>
        <v>B076</v>
      </c>
      <c r="AI383" s="47">
        <v>377</v>
      </c>
      <c r="AJ383" s="47" t="str">
        <f t="shared" si="17"/>
        <v>B076</v>
      </c>
    </row>
    <row r="384" spans="1:36" ht="22.5" customHeight="1" x14ac:dyDescent="0.4">
      <c r="A384" s="200" t="str">
        <f t="shared" si="15"/>
        <v>C</v>
      </c>
      <c r="B384" s="214" t="s">
        <v>611</v>
      </c>
      <c r="C384" s="215" t="s">
        <v>444</v>
      </c>
      <c r="D384" s="216" t="s">
        <v>4617</v>
      </c>
      <c r="E384" s="217" t="s">
        <v>443</v>
      </c>
      <c r="F384" s="218">
        <v>62</v>
      </c>
      <c r="G384" s="218">
        <v>74</v>
      </c>
      <c r="H384" s="218">
        <v>50</v>
      </c>
      <c r="I384" s="218">
        <v>186</v>
      </c>
      <c r="J384" s="219" t="s">
        <v>4385</v>
      </c>
      <c r="K384" s="218" t="s">
        <v>3760</v>
      </c>
      <c r="L384" s="218" t="s">
        <v>3452</v>
      </c>
      <c r="M384" s="218" t="s">
        <v>4341</v>
      </c>
      <c r="N384" s="218" t="s">
        <v>1269</v>
      </c>
      <c r="O384" s="218" t="s">
        <v>3475</v>
      </c>
      <c r="P384" s="218" t="s">
        <v>4275</v>
      </c>
      <c r="Q384" s="218" t="s">
        <v>1269</v>
      </c>
      <c r="R384" s="218" t="s">
        <v>3582</v>
      </c>
      <c r="S384" s="218" t="s">
        <v>3494</v>
      </c>
      <c r="T384" s="218" t="s">
        <v>3448</v>
      </c>
      <c r="U384" s="218" t="s">
        <v>3439</v>
      </c>
      <c r="V384" s="218" t="s">
        <v>4057</v>
      </c>
      <c r="W384" s="218" t="s">
        <v>3612</v>
      </c>
      <c r="X384" s="218" t="s">
        <v>1321</v>
      </c>
      <c r="Y384" s="218" t="s">
        <v>3467</v>
      </c>
      <c r="Z384" s="261" t="str">
        <f>[1]総合!AG368</f>
        <v>190点以上取って名前も書きます！</v>
      </c>
      <c r="AA384" s="261"/>
      <c r="AB384" s="261"/>
      <c r="AC384" s="261"/>
      <c r="AD384" s="261"/>
      <c r="AE384" s="261"/>
      <c r="AF384" s="49" t="str">
        <f t="shared" si="16"/>
        <v>C096</v>
      </c>
      <c r="AI384" s="47">
        <v>378</v>
      </c>
      <c r="AJ384" s="47" t="str">
        <f t="shared" si="17"/>
        <v>C096</v>
      </c>
    </row>
    <row r="385" spans="1:36" ht="22.5" customHeight="1" x14ac:dyDescent="0.4">
      <c r="A385" s="200" t="str">
        <f t="shared" si="15"/>
        <v>C</v>
      </c>
      <c r="B385" s="214" t="s">
        <v>648</v>
      </c>
      <c r="C385" s="215" t="s">
        <v>447</v>
      </c>
      <c r="D385" s="216" t="s">
        <v>4617</v>
      </c>
      <c r="E385" s="217" t="s">
        <v>443</v>
      </c>
      <c r="F385" s="218">
        <v>54</v>
      </c>
      <c r="G385" s="218">
        <v>56</v>
      </c>
      <c r="H385" s="218">
        <v>38</v>
      </c>
      <c r="I385" s="218">
        <v>148</v>
      </c>
      <c r="J385" s="219" t="s">
        <v>4237</v>
      </c>
      <c r="K385" s="218" t="s">
        <v>3815</v>
      </c>
      <c r="L385" s="218" t="s">
        <v>3483</v>
      </c>
      <c r="M385" s="218" t="s">
        <v>4638</v>
      </c>
      <c r="N385" s="218" t="s">
        <v>1269</v>
      </c>
      <c r="O385" s="218" t="s">
        <v>3491</v>
      </c>
      <c r="P385" s="218" t="s">
        <v>4168</v>
      </c>
      <c r="Q385" s="218" t="s">
        <v>1269</v>
      </c>
      <c r="R385" s="218" t="s">
        <v>3441</v>
      </c>
      <c r="S385" s="218" t="s">
        <v>3771</v>
      </c>
      <c r="T385" s="218" t="s">
        <v>3481</v>
      </c>
      <c r="U385" s="218" t="s">
        <v>3445</v>
      </c>
      <c r="V385" s="218" t="s">
        <v>3843</v>
      </c>
      <c r="W385" s="218" t="s">
        <v>1269</v>
      </c>
      <c r="X385" s="218" t="s">
        <v>1321</v>
      </c>
      <c r="Y385" s="218" t="s">
        <v>3467</v>
      </c>
      <c r="Z385" s="261" t="str">
        <f>[1]総合!AG369</f>
        <v>全種目で入賞を目指したいです！</v>
      </c>
      <c r="AA385" s="261"/>
      <c r="AB385" s="261"/>
      <c r="AC385" s="261"/>
      <c r="AD385" s="261"/>
      <c r="AE385" s="261"/>
      <c r="AF385" s="49" t="str">
        <f t="shared" si="16"/>
        <v>C097</v>
      </c>
      <c r="AI385" s="47">
        <v>379</v>
      </c>
      <c r="AJ385" s="47" t="str">
        <f t="shared" si="17"/>
        <v>C097</v>
      </c>
    </row>
    <row r="386" spans="1:36" ht="22.5" customHeight="1" x14ac:dyDescent="0.4">
      <c r="A386" s="200" t="str">
        <f t="shared" si="15"/>
        <v>D</v>
      </c>
      <c r="B386" s="214" t="s">
        <v>766</v>
      </c>
      <c r="C386" s="215" t="s">
        <v>330</v>
      </c>
      <c r="D386" s="216" t="s">
        <v>4639</v>
      </c>
      <c r="E386" s="217" t="s">
        <v>443</v>
      </c>
      <c r="F386" s="218">
        <v>100</v>
      </c>
      <c r="G386" s="218">
        <v>98</v>
      </c>
      <c r="H386" s="218">
        <v>92</v>
      </c>
      <c r="I386" s="218">
        <v>290</v>
      </c>
      <c r="J386" s="219" t="s">
        <v>4602</v>
      </c>
      <c r="K386" s="218" t="s">
        <v>3444</v>
      </c>
      <c r="L386" s="218" t="s">
        <v>3619</v>
      </c>
      <c r="M386" s="218" t="s">
        <v>4640</v>
      </c>
      <c r="N386" s="218" t="s">
        <v>1104</v>
      </c>
      <c r="O386" s="218" t="s">
        <v>3596</v>
      </c>
      <c r="P386" s="218" t="s">
        <v>3546</v>
      </c>
      <c r="Q386" s="218" t="s">
        <v>1104</v>
      </c>
      <c r="R386" s="218" t="s">
        <v>3443</v>
      </c>
      <c r="S386" s="218" t="s">
        <v>3741</v>
      </c>
      <c r="T386" s="218" t="s">
        <v>1104</v>
      </c>
      <c r="U386" s="218" t="s">
        <v>3575</v>
      </c>
      <c r="V386" s="218" t="s">
        <v>3481</v>
      </c>
      <c r="W386" s="218" t="s">
        <v>3448</v>
      </c>
      <c r="X386" s="218" t="s">
        <v>3467</v>
      </c>
      <c r="Y386" s="218" t="s">
        <v>3467</v>
      </c>
      <c r="Z386" s="261" t="str">
        <f>[1]総合!AG370</f>
        <v>去年の自分を超えられるように頑張ります！</v>
      </c>
      <c r="AA386" s="261"/>
      <c r="AB386" s="261"/>
      <c r="AC386" s="261"/>
      <c r="AD386" s="261"/>
      <c r="AE386" s="261"/>
      <c r="AF386" s="49" t="str">
        <f t="shared" si="16"/>
        <v>D089</v>
      </c>
      <c r="AI386" s="47">
        <v>380</v>
      </c>
      <c r="AJ386" s="47" t="str">
        <f t="shared" si="17"/>
        <v>D089</v>
      </c>
    </row>
    <row r="387" spans="1:36" ht="22.5" customHeight="1" x14ac:dyDescent="0.4">
      <c r="A387" s="200" t="str">
        <f t="shared" si="15"/>
        <v>D</v>
      </c>
      <c r="B387" s="214" t="s">
        <v>774</v>
      </c>
      <c r="C387" s="215" t="s">
        <v>456</v>
      </c>
      <c r="D387" s="216" t="s">
        <v>4641</v>
      </c>
      <c r="E387" s="217" t="s">
        <v>443</v>
      </c>
      <c r="F387" s="218">
        <v>52</v>
      </c>
      <c r="G387" s="218">
        <v>64</v>
      </c>
      <c r="H387" s="218">
        <v>58</v>
      </c>
      <c r="I387" s="218">
        <v>174</v>
      </c>
      <c r="J387" s="219" t="s">
        <v>4382</v>
      </c>
      <c r="K387" s="218" t="s">
        <v>3770</v>
      </c>
      <c r="L387" s="218" t="s">
        <v>3445</v>
      </c>
      <c r="M387" s="218" t="s">
        <v>4642</v>
      </c>
      <c r="N387" s="218" t="s">
        <v>1269</v>
      </c>
      <c r="O387" s="218" t="s">
        <v>3480</v>
      </c>
      <c r="P387" s="218" t="s">
        <v>4122</v>
      </c>
      <c r="Q387" s="218" t="s">
        <v>1269</v>
      </c>
      <c r="R387" s="218" t="s">
        <v>3447</v>
      </c>
      <c r="S387" s="218" t="s">
        <v>3499</v>
      </c>
      <c r="T387" s="218" t="s">
        <v>3470</v>
      </c>
      <c r="U387" s="218" t="s">
        <v>3441</v>
      </c>
      <c r="V387" s="218" t="s">
        <v>3810</v>
      </c>
      <c r="W387" s="218" t="s">
        <v>3555</v>
      </c>
      <c r="X387" s="218" t="s">
        <v>3467</v>
      </c>
      <c r="Y387" s="218" t="s">
        <v>3467</v>
      </c>
      <c r="Z387" s="261" t="str">
        <f>[1]総合!AG371</f>
        <v>そういえば仲良くなれたかなぁ～。</v>
      </c>
      <c r="AA387" s="261"/>
      <c r="AB387" s="261"/>
      <c r="AC387" s="261"/>
      <c r="AD387" s="261"/>
      <c r="AE387" s="261"/>
      <c r="AF387" s="49" t="str">
        <f t="shared" si="16"/>
        <v>D090</v>
      </c>
      <c r="AI387" s="47">
        <v>381</v>
      </c>
      <c r="AJ387" s="47" t="str">
        <f t="shared" si="17"/>
        <v>D090</v>
      </c>
    </row>
    <row r="388" spans="1:36" ht="22.5" customHeight="1" x14ac:dyDescent="0.4">
      <c r="A388" s="200" t="str">
        <f t="shared" si="15"/>
        <v>D</v>
      </c>
      <c r="B388" s="214" t="s">
        <v>780</v>
      </c>
      <c r="C388" s="215" t="s">
        <v>450</v>
      </c>
      <c r="D388" s="216" t="s">
        <v>4619</v>
      </c>
      <c r="E388" s="217" t="s">
        <v>443</v>
      </c>
      <c r="F388" s="218">
        <v>58</v>
      </c>
      <c r="G388" s="218">
        <v>72</v>
      </c>
      <c r="H388" s="218">
        <v>60</v>
      </c>
      <c r="I388" s="218">
        <v>190</v>
      </c>
      <c r="J388" s="219" t="s">
        <v>4221</v>
      </c>
      <c r="K388" s="218" t="s">
        <v>3867</v>
      </c>
      <c r="L388" s="218" t="s">
        <v>3523</v>
      </c>
      <c r="M388" s="218" t="s">
        <v>4139</v>
      </c>
      <c r="N388" s="218" t="s">
        <v>3484</v>
      </c>
      <c r="O388" s="218" t="s">
        <v>3483</v>
      </c>
      <c r="P388" s="218" t="s">
        <v>4126</v>
      </c>
      <c r="Q388" s="218" t="s">
        <v>1269</v>
      </c>
      <c r="R388" s="218" t="s">
        <v>3480</v>
      </c>
      <c r="S388" s="218" t="s">
        <v>4024</v>
      </c>
      <c r="T388" s="218" t="s">
        <v>1269</v>
      </c>
      <c r="U388" s="218" t="s">
        <v>3463</v>
      </c>
      <c r="V388" s="218" t="s">
        <v>4215</v>
      </c>
      <c r="W388" s="218" t="s">
        <v>1269</v>
      </c>
      <c r="X388" s="218" t="s">
        <v>3467</v>
      </c>
      <c r="Y388" s="218" t="s">
        <v>3467</v>
      </c>
      <c r="Z388" s="261" t="str">
        <f>[1]総合!AG372</f>
        <v>フラッシュ暗算頑張ります</v>
      </c>
      <c r="AA388" s="261"/>
      <c r="AB388" s="261"/>
      <c r="AC388" s="261"/>
      <c r="AD388" s="261"/>
      <c r="AE388" s="261"/>
      <c r="AF388" s="49" t="str">
        <f t="shared" si="16"/>
        <v>D091</v>
      </c>
      <c r="AI388" s="47">
        <v>382</v>
      </c>
      <c r="AJ388" s="47" t="str">
        <f t="shared" si="17"/>
        <v>D091</v>
      </c>
    </row>
    <row r="389" spans="1:36" ht="22.5" customHeight="1" x14ac:dyDescent="0.4">
      <c r="A389" s="200" t="str">
        <f t="shared" si="15"/>
        <v>D</v>
      </c>
      <c r="B389" s="214" t="s">
        <v>781</v>
      </c>
      <c r="C389" s="215" t="s">
        <v>2470</v>
      </c>
      <c r="D389" s="216" t="s">
        <v>4619</v>
      </c>
      <c r="E389" s="217" t="s">
        <v>443</v>
      </c>
      <c r="F389" s="218">
        <v>46</v>
      </c>
      <c r="G389" s="218">
        <v>58</v>
      </c>
      <c r="H389" s="218">
        <v>52</v>
      </c>
      <c r="I389" s="218">
        <v>156</v>
      </c>
      <c r="J389" s="219" t="s">
        <v>4141</v>
      </c>
      <c r="K389" s="218" t="s">
        <v>3878</v>
      </c>
      <c r="L389" s="218" t="s">
        <v>3452</v>
      </c>
      <c r="M389" s="218" t="s">
        <v>4643</v>
      </c>
      <c r="N389" s="218" t="s">
        <v>1269</v>
      </c>
      <c r="O389" s="218" t="s">
        <v>3480</v>
      </c>
      <c r="P389" s="218" t="s">
        <v>4122</v>
      </c>
      <c r="Q389" s="218" t="s">
        <v>1269</v>
      </c>
      <c r="R389" s="218" t="s">
        <v>3439</v>
      </c>
      <c r="S389" s="218" t="s">
        <v>3884</v>
      </c>
      <c r="T389" s="218" t="s">
        <v>3612</v>
      </c>
      <c r="U389" s="218" t="s">
        <v>3452</v>
      </c>
      <c r="V389" s="218" t="s">
        <v>4164</v>
      </c>
      <c r="W389" s="218" t="s">
        <v>1269</v>
      </c>
      <c r="X389" s="218" t="s">
        <v>1321</v>
      </c>
      <c r="Y389" s="218" t="s">
        <v>3467</v>
      </c>
      <c r="Z389" s="261" t="str">
        <f>[1]総合!AG373</f>
        <v>練習の成果を発揮したいです！</v>
      </c>
      <c r="AA389" s="261"/>
      <c r="AB389" s="261"/>
      <c r="AC389" s="261"/>
      <c r="AD389" s="261"/>
      <c r="AE389" s="261"/>
      <c r="AF389" s="49" t="str">
        <f t="shared" si="16"/>
        <v>D092</v>
      </c>
      <c r="AI389" s="47">
        <v>383</v>
      </c>
      <c r="AJ389" s="47" t="str">
        <f t="shared" si="17"/>
        <v>D092</v>
      </c>
    </row>
    <row r="390" spans="1:36" ht="22.5" customHeight="1" x14ac:dyDescent="0.4">
      <c r="A390" s="200" t="str">
        <f t="shared" si="15"/>
        <v>D</v>
      </c>
      <c r="B390" s="214" t="s">
        <v>807</v>
      </c>
      <c r="C390" s="215" t="s">
        <v>1425</v>
      </c>
      <c r="D390" s="216" t="s">
        <v>4619</v>
      </c>
      <c r="E390" s="217" t="s">
        <v>443</v>
      </c>
      <c r="F390" s="218">
        <v>36</v>
      </c>
      <c r="G390" s="218">
        <v>36</v>
      </c>
      <c r="H390" s="218">
        <v>36</v>
      </c>
      <c r="I390" s="218">
        <v>108</v>
      </c>
      <c r="J390" s="219" t="s">
        <v>4293</v>
      </c>
      <c r="K390" s="218" t="s">
        <v>3892</v>
      </c>
      <c r="L390" s="218" t="s">
        <v>3503</v>
      </c>
      <c r="M390" s="218" t="s">
        <v>4644</v>
      </c>
      <c r="N390" s="218" t="s">
        <v>1269</v>
      </c>
      <c r="O390" s="218" t="s">
        <v>3480</v>
      </c>
      <c r="P390" s="218" t="s">
        <v>4122</v>
      </c>
      <c r="Q390" s="218" t="s">
        <v>1269</v>
      </c>
      <c r="R390" s="218" t="s">
        <v>3452</v>
      </c>
      <c r="S390" s="218" t="s">
        <v>3859</v>
      </c>
      <c r="T390" s="218" t="s">
        <v>1269</v>
      </c>
      <c r="U390" s="218" t="s">
        <v>3480</v>
      </c>
      <c r="V390" s="218" t="s">
        <v>4223</v>
      </c>
      <c r="W390" s="218" t="s">
        <v>1269</v>
      </c>
      <c r="X390" s="218" t="s">
        <v>1321</v>
      </c>
      <c r="Y390" s="218" t="s">
        <v>3467</v>
      </c>
      <c r="Z390" s="261" t="str">
        <f>[1]総合!AG374</f>
        <v>個人総合競技の合計点150点以上目指します！</v>
      </c>
      <c r="AA390" s="261"/>
      <c r="AB390" s="261"/>
      <c r="AC390" s="261"/>
      <c r="AD390" s="261"/>
      <c r="AE390" s="261"/>
      <c r="AF390" s="49" t="str">
        <f t="shared" si="16"/>
        <v>D093</v>
      </c>
      <c r="AI390" s="47">
        <v>384</v>
      </c>
      <c r="AJ390" s="47" t="str">
        <f t="shared" si="17"/>
        <v>D093</v>
      </c>
    </row>
    <row r="391" spans="1:36" ht="22.5" customHeight="1" x14ac:dyDescent="0.4">
      <c r="A391" s="200" t="str">
        <f t="shared" si="15"/>
        <v>D</v>
      </c>
      <c r="B391" s="214" t="s">
        <v>813</v>
      </c>
      <c r="C391" s="215" t="s">
        <v>1486</v>
      </c>
      <c r="D391" s="216" t="s">
        <v>4619</v>
      </c>
      <c r="E391" s="217" t="s">
        <v>443</v>
      </c>
      <c r="F391" s="218">
        <v>36</v>
      </c>
      <c r="G391" s="218">
        <v>24</v>
      </c>
      <c r="H391" s="218">
        <v>28</v>
      </c>
      <c r="I391" s="218">
        <v>88</v>
      </c>
      <c r="J391" s="219" t="s">
        <v>4321</v>
      </c>
      <c r="K391" s="218" t="s">
        <v>3835</v>
      </c>
      <c r="L391" s="218" t="s">
        <v>3483</v>
      </c>
      <c r="M391" s="218" t="s">
        <v>4645</v>
      </c>
      <c r="N391" s="218" t="s">
        <v>1269</v>
      </c>
      <c r="O391" s="218" t="s">
        <v>3480</v>
      </c>
      <c r="P391" s="218" t="s">
        <v>4122</v>
      </c>
      <c r="Q391" s="218" t="s">
        <v>1269</v>
      </c>
      <c r="R391" s="218" t="s">
        <v>3452</v>
      </c>
      <c r="S391" s="218" t="s">
        <v>3859</v>
      </c>
      <c r="T391" s="218" t="s">
        <v>1269</v>
      </c>
      <c r="U391" s="218" t="s">
        <v>3458</v>
      </c>
      <c r="V391" s="218" t="s">
        <v>4066</v>
      </c>
      <c r="W391" s="218" t="s">
        <v>1269</v>
      </c>
      <c r="X391" s="218" t="s">
        <v>1321</v>
      </c>
      <c r="Y391" s="218" t="s">
        <v>3467</v>
      </c>
      <c r="Z391" s="261" t="str">
        <f>[1]総合!AG375</f>
        <v>去年より良い結果が出せる様頑張ります！</v>
      </c>
      <c r="AA391" s="261"/>
      <c r="AB391" s="261"/>
      <c r="AC391" s="261"/>
      <c r="AD391" s="261"/>
      <c r="AE391" s="261"/>
      <c r="AF391" s="49" t="str">
        <f t="shared" si="16"/>
        <v>D094</v>
      </c>
      <c r="AI391" s="47">
        <v>385</v>
      </c>
      <c r="AJ391" s="47" t="str">
        <f t="shared" si="17"/>
        <v>D094</v>
      </c>
    </row>
    <row r="392" spans="1:36" ht="22.5" customHeight="1" x14ac:dyDescent="0.4">
      <c r="A392" s="200" t="str">
        <f t="shared" si="15"/>
        <v>E</v>
      </c>
      <c r="B392" s="214" t="s">
        <v>624</v>
      </c>
      <c r="C392" s="215" t="s">
        <v>464</v>
      </c>
      <c r="D392" s="216" t="s">
        <v>4646</v>
      </c>
      <c r="E392" s="217" t="s">
        <v>443</v>
      </c>
      <c r="F392" s="218">
        <v>58</v>
      </c>
      <c r="G392" s="218">
        <v>64</v>
      </c>
      <c r="H392" s="218">
        <v>62</v>
      </c>
      <c r="I392" s="218">
        <v>184</v>
      </c>
      <c r="J392" s="219" t="s">
        <v>4610</v>
      </c>
      <c r="K392" s="218" t="s">
        <v>3877</v>
      </c>
      <c r="L392" s="218" t="s">
        <v>3452</v>
      </c>
      <c r="M392" s="218" t="s">
        <v>4481</v>
      </c>
      <c r="N392" s="218" t="s">
        <v>1269</v>
      </c>
      <c r="O392" s="218" t="s">
        <v>3486</v>
      </c>
      <c r="P392" s="218" t="s">
        <v>3823</v>
      </c>
      <c r="Q392" s="218" t="s">
        <v>1269</v>
      </c>
      <c r="R392" s="218" t="s">
        <v>3526</v>
      </c>
      <c r="S392" s="218" t="s">
        <v>3749</v>
      </c>
      <c r="T392" s="218" t="s">
        <v>3494</v>
      </c>
      <c r="U392" s="218" t="s">
        <v>3441</v>
      </c>
      <c r="V392" s="218" t="s">
        <v>3810</v>
      </c>
      <c r="W392" s="218" t="s">
        <v>1269</v>
      </c>
      <c r="X392" s="218" t="s">
        <v>1119</v>
      </c>
      <c r="Y392" s="218" t="s">
        <v>3467</v>
      </c>
      <c r="Z392" s="261" t="str">
        <f>[1]総合!AG376</f>
        <v>個人総合200点取りたいです！</v>
      </c>
      <c r="AA392" s="261"/>
      <c r="AB392" s="261"/>
      <c r="AC392" s="261"/>
      <c r="AD392" s="261"/>
      <c r="AE392" s="261"/>
      <c r="AF392" s="49" t="str">
        <f t="shared" si="16"/>
        <v>E060</v>
      </c>
      <c r="AI392" s="47">
        <v>386</v>
      </c>
      <c r="AJ392" s="47" t="str">
        <f t="shared" si="17"/>
        <v>E060</v>
      </c>
    </row>
    <row r="393" spans="1:36" ht="22.5" customHeight="1" x14ac:dyDescent="0.4">
      <c r="A393" s="200" t="str">
        <f t="shared" si="15"/>
        <v>E</v>
      </c>
      <c r="B393" s="214" t="s">
        <v>625</v>
      </c>
      <c r="C393" s="215" t="s">
        <v>461</v>
      </c>
      <c r="D393" s="216" t="s">
        <v>4646</v>
      </c>
      <c r="E393" s="217" t="s">
        <v>443</v>
      </c>
      <c r="F393" s="218">
        <v>44</v>
      </c>
      <c r="G393" s="218">
        <v>66</v>
      </c>
      <c r="H393" s="218">
        <v>52</v>
      </c>
      <c r="I393" s="218">
        <v>162</v>
      </c>
      <c r="J393" s="219" t="s">
        <v>4159</v>
      </c>
      <c r="K393" s="218" t="s">
        <v>3776</v>
      </c>
      <c r="L393" s="218" t="s">
        <v>3452</v>
      </c>
      <c r="M393" s="218" t="s">
        <v>4039</v>
      </c>
      <c r="N393" s="218" t="s">
        <v>1269</v>
      </c>
      <c r="O393" s="218" t="s">
        <v>3483</v>
      </c>
      <c r="P393" s="218" t="s">
        <v>4126</v>
      </c>
      <c r="Q393" s="218" t="s">
        <v>1269</v>
      </c>
      <c r="R393" s="218" t="s">
        <v>3523</v>
      </c>
      <c r="S393" s="218" t="s">
        <v>3763</v>
      </c>
      <c r="T393" s="218" t="s">
        <v>3504</v>
      </c>
      <c r="U393" s="218" t="s">
        <v>3439</v>
      </c>
      <c r="V393" s="218" t="s">
        <v>4057</v>
      </c>
      <c r="W393" s="218" t="s">
        <v>1269</v>
      </c>
      <c r="X393" s="218" t="s">
        <v>1119</v>
      </c>
      <c r="Y393" s="218" t="s">
        <v>3467</v>
      </c>
      <c r="Z393" s="261" t="str">
        <f>[1]総合!AG377</f>
        <v>桁幅増やして良い点数とれるよう頑張ります！</v>
      </c>
      <c r="AA393" s="261"/>
      <c r="AB393" s="261"/>
      <c r="AC393" s="261"/>
      <c r="AD393" s="261"/>
      <c r="AE393" s="261"/>
      <c r="AF393" s="49" t="str">
        <f t="shared" si="16"/>
        <v>E061</v>
      </c>
      <c r="AI393" s="47">
        <v>387</v>
      </c>
      <c r="AJ393" s="47" t="str">
        <f t="shared" si="17"/>
        <v>E061</v>
      </c>
    </row>
    <row r="394" spans="1:36" ht="22.5" customHeight="1" x14ac:dyDescent="0.4">
      <c r="A394" s="200" t="str">
        <f t="shared" si="15"/>
        <v>E</v>
      </c>
      <c r="B394" s="214" t="s">
        <v>626</v>
      </c>
      <c r="C394" s="215" t="s">
        <v>470</v>
      </c>
      <c r="D394" s="216" t="s">
        <v>4647</v>
      </c>
      <c r="E394" s="217" t="s">
        <v>443</v>
      </c>
      <c r="F394" s="218">
        <v>44</v>
      </c>
      <c r="G394" s="218">
        <v>46</v>
      </c>
      <c r="H394" s="218">
        <v>34</v>
      </c>
      <c r="I394" s="218">
        <v>124</v>
      </c>
      <c r="J394" s="219" t="s">
        <v>4285</v>
      </c>
      <c r="K394" s="218" t="s">
        <v>3824</v>
      </c>
      <c r="L394" s="218" t="s">
        <v>3483</v>
      </c>
      <c r="M394" s="218" t="s">
        <v>4648</v>
      </c>
      <c r="N394" s="218" t="s">
        <v>1269</v>
      </c>
      <c r="O394" s="218" t="s">
        <v>3480</v>
      </c>
      <c r="P394" s="218" t="s">
        <v>4122</v>
      </c>
      <c r="Q394" s="218" t="s">
        <v>1269</v>
      </c>
      <c r="R394" s="218" t="s">
        <v>3447</v>
      </c>
      <c r="S394" s="218" t="s">
        <v>3499</v>
      </c>
      <c r="T394" s="218" t="s">
        <v>3472</v>
      </c>
      <c r="U394" s="218" t="s">
        <v>3441</v>
      </c>
      <c r="V394" s="218" t="s">
        <v>3810</v>
      </c>
      <c r="W394" s="218" t="s">
        <v>1269</v>
      </c>
      <c r="X394" s="218" t="s">
        <v>1119</v>
      </c>
      <c r="Y394" s="218" t="s">
        <v>3467</v>
      </c>
      <c r="Z394" s="261" t="str">
        <f>[1]総合!AG378</f>
        <v>勝利に必要なのは苦労じゃない。楽しい努力！！</v>
      </c>
      <c r="AA394" s="261"/>
      <c r="AB394" s="261"/>
      <c r="AC394" s="261"/>
      <c r="AD394" s="261"/>
      <c r="AE394" s="261"/>
      <c r="AF394" s="49" t="str">
        <f t="shared" si="16"/>
        <v>E062</v>
      </c>
      <c r="AI394" s="47">
        <v>388</v>
      </c>
      <c r="AJ394" s="47" t="str">
        <f t="shared" si="17"/>
        <v>E062</v>
      </c>
    </row>
    <row r="395" spans="1:36" ht="22.5" customHeight="1" x14ac:dyDescent="0.4">
      <c r="A395" s="200" t="str">
        <f t="shared" si="15"/>
        <v>E</v>
      </c>
      <c r="B395" s="214" t="s">
        <v>627</v>
      </c>
      <c r="C395" s="215" t="s">
        <v>467</v>
      </c>
      <c r="D395" s="216" t="s">
        <v>4487</v>
      </c>
      <c r="E395" s="217" t="s">
        <v>443</v>
      </c>
      <c r="F395" s="218">
        <v>38</v>
      </c>
      <c r="G395" s="218">
        <v>32</v>
      </c>
      <c r="H395" s="218">
        <v>32</v>
      </c>
      <c r="I395" s="218">
        <v>102</v>
      </c>
      <c r="J395" s="219" t="s">
        <v>4301</v>
      </c>
      <c r="K395" s="218" t="s">
        <v>3888</v>
      </c>
      <c r="L395" s="218" t="s">
        <v>3503</v>
      </c>
      <c r="M395" s="218" t="s">
        <v>4649</v>
      </c>
      <c r="N395" s="218" t="s">
        <v>1269</v>
      </c>
      <c r="O395" s="218" t="s">
        <v>3480</v>
      </c>
      <c r="P395" s="218" t="s">
        <v>4122</v>
      </c>
      <c r="Q395" s="218" t="s">
        <v>1269</v>
      </c>
      <c r="R395" s="218" t="s">
        <v>3447</v>
      </c>
      <c r="S395" s="218" t="s">
        <v>3499</v>
      </c>
      <c r="T395" s="218" t="s">
        <v>3472</v>
      </c>
      <c r="U395" s="218" t="s">
        <v>3474</v>
      </c>
      <c r="V395" s="218" t="s">
        <v>4430</v>
      </c>
      <c r="W395" s="218" t="s">
        <v>1269</v>
      </c>
      <c r="X395" s="218" t="s">
        <v>1321</v>
      </c>
      <c r="Y395" s="218" t="s">
        <v>3467</v>
      </c>
      <c r="Z395" s="261" t="str">
        <f>[1]総合!AG379</f>
        <v>健康第一！英語読み上げ算第一！</v>
      </c>
      <c r="AA395" s="261"/>
      <c r="AB395" s="261"/>
      <c r="AC395" s="261"/>
      <c r="AD395" s="261"/>
      <c r="AE395" s="261"/>
      <c r="AF395" s="49" t="str">
        <f t="shared" si="16"/>
        <v>E063</v>
      </c>
      <c r="AI395" s="47">
        <v>389</v>
      </c>
      <c r="AJ395" s="47" t="str">
        <f t="shared" si="17"/>
        <v>E063</v>
      </c>
    </row>
    <row r="396" spans="1:36" ht="22.5" customHeight="1" x14ac:dyDescent="0.4">
      <c r="A396" s="200" t="str">
        <f t="shared" si="15"/>
        <v>E</v>
      </c>
      <c r="B396" s="214" t="s">
        <v>919</v>
      </c>
      <c r="C396" s="215" t="s">
        <v>1273</v>
      </c>
      <c r="D396" s="216" t="s">
        <v>4650</v>
      </c>
      <c r="E396" s="217" t="s">
        <v>1098</v>
      </c>
      <c r="F396" s="218">
        <v>0</v>
      </c>
      <c r="G396" s="218">
        <v>0</v>
      </c>
      <c r="H396" s="218">
        <v>0</v>
      </c>
      <c r="I396" s="218">
        <v>0</v>
      </c>
      <c r="J396" s="219" t="s">
        <v>4361</v>
      </c>
      <c r="K396" s="218" t="s">
        <v>1269</v>
      </c>
      <c r="L396" s="218" t="s">
        <v>1269</v>
      </c>
      <c r="M396" s="218" t="s">
        <v>1269</v>
      </c>
      <c r="N396" s="218" t="s">
        <v>1269</v>
      </c>
      <c r="O396" s="218" t="s">
        <v>1269</v>
      </c>
      <c r="P396" s="218" t="s">
        <v>1269</v>
      </c>
      <c r="Q396" s="218" t="s">
        <v>1269</v>
      </c>
      <c r="R396" s="218" t="s">
        <v>1269</v>
      </c>
      <c r="S396" s="218" t="s">
        <v>1269</v>
      </c>
      <c r="T396" s="218" t="s">
        <v>1269</v>
      </c>
      <c r="U396" s="218" t="s">
        <v>1269</v>
      </c>
      <c r="V396" s="218" t="s">
        <v>1269</v>
      </c>
      <c r="W396" s="218" t="s">
        <v>1269</v>
      </c>
      <c r="X396" s="218" t="s">
        <v>1321</v>
      </c>
      <c r="Y396" s="218" t="s">
        <v>1269</v>
      </c>
      <c r="Z396" s="261" t="str">
        <f>[1]総合!AG380</f>
        <v>去年を上回る点数を目指しつつ･･･大会楽しみます!!</v>
      </c>
      <c r="AA396" s="261"/>
      <c r="AB396" s="261"/>
      <c r="AC396" s="261"/>
      <c r="AD396" s="261"/>
      <c r="AE396" s="261"/>
      <c r="AF396" s="49" t="str">
        <f t="shared" si="16"/>
        <v>E103</v>
      </c>
      <c r="AI396" s="47">
        <v>390</v>
      </c>
      <c r="AJ396" s="47" t="str">
        <f t="shared" si="17"/>
        <v>E103</v>
      </c>
    </row>
    <row r="397" spans="1:36" ht="22.5" customHeight="1" x14ac:dyDescent="0.4">
      <c r="A397" s="200" t="str">
        <f t="shared" si="15"/>
        <v>C</v>
      </c>
      <c r="B397" s="214" t="s">
        <v>706</v>
      </c>
      <c r="C397" s="215" t="s">
        <v>1574</v>
      </c>
      <c r="D397" s="216" t="s">
        <v>4617</v>
      </c>
      <c r="E397" s="217" t="s">
        <v>1550</v>
      </c>
      <c r="F397" s="218">
        <v>36</v>
      </c>
      <c r="G397" s="218">
        <v>44</v>
      </c>
      <c r="H397" s="218">
        <v>36</v>
      </c>
      <c r="I397" s="218">
        <v>116</v>
      </c>
      <c r="J397" s="219" t="s">
        <v>4169</v>
      </c>
      <c r="K397" s="218" t="s">
        <v>3794</v>
      </c>
      <c r="L397" s="218" t="s">
        <v>3452</v>
      </c>
      <c r="M397" s="218" t="s">
        <v>4651</v>
      </c>
      <c r="N397" s="218" t="s">
        <v>1269</v>
      </c>
      <c r="O397" s="218" t="s">
        <v>3480</v>
      </c>
      <c r="P397" s="218" t="s">
        <v>4122</v>
      </c>
      <c r="Q397" s="218" t="s">
        <v>1269</v>
      </c>
      <c r="R397" s="218" t="s">
        <v>1269</v>
      </c>
      <c r="S397" s="218" t="s">
        <v>1269</v>
      </c>
      <c r="T397" s="218" t="s">
        <v>1269</v>
      </c>
      <c r="U397" s="218" t="s">
        <v>3483</v>
      </c>
      <c r="V397" s="218" t="s">
        <v>4135</v>
      </c>
      <c r="W397" s="218" t="s">
        <v>1269</v>
      </c>
      <c r="X397" s="218" t="s">
        <v>1321</v>
      </c>
      <c r="Y397" s="218" t="s">
        <v>1269</v>
      </c>
      <c r="Z397" s="261" t="str">
        <f>[1]総合!AG381</f>
        <v>F0、150点取るぞー^^</v>
      </c>
      <c r="AA397" s="261"/>
      <c r="AB397" s="261"/>
      <c r="AC397" s="261"/>
      <c r="AD397" s="261"/>
      <c r="AE397" s="261"/>
      <c r="AF397" s="49" t="str">
        <f t="shared" si="16"/>
        <v>C109</v>
      </c>
      <c r="AI397" s="47">
        <v>391</v>
      </c>
      <c r="AJ397" s="47" t="str">
        <f t="shared" si="17"/>
        <v>C109</v>
      </c>
    </row>
    <row r="398" spans="1:36" ht="22.5" customHeight="1" x14ac:dyDescent="0.4">
      <c r="A398" s="200" t="str">
        <f t="shared" si="15"/>
        <v>A</v>
      </c>
      <c r="B398" s="214" t="s">
        <v>975</v>
      </c>
      <c r="C398" s="215" t="s">
        <v>1393</v>
      </c>
      <c r="D398" s="216" t="s">
        <v>4624</v>
      </c>
      <c r="E398" s="217" t="s">
        <v>1092</v>
      </c>
      <c r="F398" s="218">
        <v>38</v>
      </c>
      <c r="G398" s="218">
        <v>42</v>
      </c>
      <c r="H398" s="218">
        <v>34</v>
      </c>
      <c r="I398" s="218">
        <v>114</v>
      </c>
      <c r="J398" s="219" t="s">
        <v>4436</v>
      </c>
      <c r="K398" s="218" t="s">
        <v>3561</v>
      </c>
      <c r="L398" s="218" t="s">
        <v>3452</v>
      </c>
      <c r="M398" s="218" t="s">
        <v>4652</v>
      </c>
      <c r="N398" s="218" t="s">
        <v>3489</v>
      </c>
      <c r="O398" s="218" t="s">
        <v>3480</v>
      </c>
      <c r="P398" s="218" t="s">
        <v>4122</v>
      </c>
      <c r="Q398" s="218" t="s">
        <v>3494</v>
      </c>
      <c r="R398" s="218" t="s">
        <v>1269</v>
      </c>
      <c r="S398" s="218" t="s">
        <v>1269</v>
      </c>
      <c r="T398" s="218" t="s">
        <v>1269</v>
      </c>
      <c r="U398" s="218" t="s">
        <v>1269</v>
      </c>
      <c r="V398" s="218" t="s">
        <v>1269</v>
      </c>
      <c r="W398" s="218" t="s">
        <v>1269</v>
      </c>
      <c r="X398" s="218" t="s">
        <v>3448</v>
      </c>
      <c r="Y398" s="218" t="s">
        <v>1269</v>
      </c>
      <c r="Z398" s="261" t="str">
        <f>[1]総合!AG382</f>
        <v>れんしゅうよりいいてんすうをとるようにがんばります</v>
      </c>
      <c r="AA398" s="261"/>
      <c r="AB398" s="261"/>
      <c r="AC398" s="261"/>
      <c r="AD398" s="261"/>
      <c r="AE398" s="261"/>
      <c r="AF398" s="49" t="str">
        <f t="shared" si="16"/>
        <v>A052</v>
      </c>
      <c r="AI398" s="47">
        <v>392</v>
      </c>
      <c r="AJ398" s="47" t="str">
        <f t="shared" si="17"/>
        <v>A052</v>
      </c>
    </row>
    <row r="399" spans="1:36" ht="22.5" customHeight="1" x14ac:dyDescent="0.4">
      <c r="A399" s="200" t="str">
        <f t="shared" si="15"/>
        <v>A</v>
      </c>
      <c r="B399" s="214" t="s">
        <v>985</v>
      </c>
      <c r="C399" s="215" t="s">
        <v>1344</v>
      </c>
      <c r="D399" s="216" t="s">
        <v>4653</v>
      </c>
      <c r="E399" s="217" t="s">
        <v>1092</v>
      </c>
      <c r="F399" s="218">
        <v>54</v>
      </c>
      <c r="G399" s="218">
        <v>74</v>
      </c>
      <c r="H399" s="218">
        <v>48</v>
      </c>
      <c r="I399" s="218">
        <v>176</v>
      </c>
      <c r="J399" s="219" t="s">
        <v>4129</v>
      </c>
      <c r="K399" s="218" t="s">
        <v>3745</v>
      </c>
      <c r="L399" s="218" t="s">
        <v>3450</v>
      </c>
      <c r="M399" s="218" t="s">
        <v>4654</v>
      </c>
      <c r="N399" s="218" t="s">
        <v>3448</v>
      </c>
      <c r="O399" s="218" t="s">
        <v>3483</v>
      </c>
      <c r="P399" s="218" t="s">
        <v>4126</v>
      </c>
      <c r="Q399" s="218" t="s">
        <v>3513</v>
      </c>
      <c r="R399" s="218" t="s">
        <v>1269</v>
      </c>
      <c r="S399" s="218" t="s">
        <v>1269</v>
      </c>
      <c r="T399" s="218" t="s">
        <v>1269</v>
      </c>
      <c r="U399" s="218" t="s">
        <v>1269</v>
      </c>
      <c r="V399" s="218" t="s">
        <v>1269</v>
      </c>
      <c r="W399" s="218" t="s">
        <v>1269</v>
      </c>
      <c r="X399" s="218" t="s">
        <v>3448</v>
      </c>
      <c r="Y399" s="218" t="s">
        <v>1269</v>
      </c>
      <c r="Z399" s="261" t="str">
        <f>[1]総合!AG383</f>
        <v>いいてんすうがとれりようにがんばります。</v>
      </c>
      <c r="AA399" s="261"/>
      <c r="AB399" s="261"/>
      <c r="AC399" s="261"/>
      <c r="AD399" s="261"/>
      <c r="AE399" s="261"/>
      <c r="AF399" s="49" t="str">
        <f t="shared" si="16"/>
        <v>A053</v>
      </c>
      <c r="AI399" s="47">
        <v>393</v>
      </c>
      <c r="AJ399" s="47" t="str">
        <f t="shared" si="17"/>
        <v>A053</v>
      </c>
    </row>
    <row r="400" spans="1:36" ht="22.5" customHeight="1" x14ac:dyDescent="0.4">
      <c r="A400" s="200" t="str">
        <f t="shared" si="15"/>
        <v>A</v>
      </c>
      <c r="B400" s="214" t="s">
        <v>1000</v>
      </c>
      <c r="C400" s="215" t="s">
        <v>2503</v>
      </c>
      <c r="D400" s="216" t="s">
        <v>4623</v>
      </c>
      <c r="E400" s="217" t="s">
        <v>1092</v>
      </c>
      <c r="F400" s="218">
        <v>42</v>
      </c>
      <c r="G400" s="218">
        <v>44</v>
      </c>
      <c r="H400" s="218">
        <v>42</v>
      </c>
      <c r="I400" s="218">
        <v>128</v>
      </c>
      <c r="J400" s="219" t="s">
        <v>4305</v>
      </c>
      <c r="K400" s="218" t="s">
        <v>3495</v>
      </c>
      <c r="L400" s="218" t="s">
        <v>3474</v>
      </c>
      <c r="M400" s="218" t="s">
        <v>4655</v>
      </c>
      <c r="N400" s="218" t="s">
        <v>3504</v>
      </c>
      <c r="O400" s="218" t="s">
        <v>3496</v>
      </c>
      <c r="P400" s="218" t="s">
        <v>4147</v>
      </c>
      <c r="Q400" s="218" t="s">
        <v>1269</v>
      </c>
      <c r="R400" s="218" t="s">
        <v>1269</v>
      </c>
      <c r="S400" s="218" t="s">
        <v>1269</v>
      </c>
      <c r="T400" s="218" t="s">
        <v>1269</v>
      </c>
      <c r="U400" s="218" t="s">
        <v>1269</v>
      </c>
      <c r="V400" s="218" t="s">
        <v>1269</v>
      </c>
      <c r="W400" s="218" t="s">
        <v>1269</v>
      </c>
      <c r="X400" s="218" t="s">
        <v>3448</v>
      </c>
      <c r="Y400" s="218" t="s">
        <v>1269</v>
      </c>
      <c r="Z400" s="261" t="str">
        <f>[1]総合!AG384</f>
        <v>きんちょうするけどがんばります！！</v>
      </c>
      <c r="AA400" s="261"/>
      <c r="AB400" s="261"/>
      <c r="AC400" s="261"/>
      <c r="AD400" s="261"/>
      <c r="AE400" s="261"/>
      <c r="AF400" s="49" t="str">
        <f t="shared" si="16"/>
        <v>A054</v>
      </c>
      <c r="AI400" s="47">
        <v>394</v>
      </c>
      <c r="AJ400" s="47" t="str">
        <f t="shared" si="17"/>
        <v>A054</v>
      </c>
    </row>
    <row r="401" spans="1:36" ht="22.5" customHeight="1" x14ac:dyDescent="0.4">
      <c r="A401" s="200" t="str">
        <f t="shared" si="15"/>
        <v>B</v>
      </c>
      <c r="B401" s="214" t="s">
        <v>556</v>
      </c>
      <c r="C401" s="215" t="s">
        <v>1181</v>
      </c>
      <c r="D401" s="216" t="s">
        <v>4615</v>
      </c>
      <c r="E401" s="217" t="s">
        <v>1092</v>
      </c>
      <c r="F401" s="218">
        <v>52</v>
      </c>
      <c r="G401" s="218">
        <v>82</v>
      </c>
      <c r="H401" s="218">
        <v>48</v>
      </c>
      <c r="I401" s="218">
        <v>182</v>
      </c>
      <c r="J401" s="219" t="s">
        <v>4656</v>
      </c>
      <c r="K401" s="218" t="s">
        <v>3556</v>
      </c>
      <c r="L401" s="218" t="s">
        <v>3450</v>
      </c>
      <c r="M401" s="218" t="s">
        <v>3863</v>
      </c>
      <c r="N401" s="218" t="s">
        <v>3492</v>
      </c>
      <c r="O401" s="218" t="s">
        <v>3480</v>
      </c>
      <c r="P401" s="218" t="s">
        <v>4122</v>
      </c>
      <c r="Q401" s="218" t="s">
        <v>1269</v>
      </c>
      <c r="R401" s="218" t="s">
        <v>3452</v>
      </c>
      <c r="S401" s="218" t="s">
        <v>3859</v>
      </c>
      <c r="T401" s="218" t="s">
        <v>3561</v>
      </c>
      <c r="U401" s="218" t="s">
        <v>3441</v>
      </c>
      <c r="V401" s="218" t="s">
        <v>3810</v>
      </c>
      <c r="W401" s="218" t="s">
        <v>3448</v>
      </c>
      <c r="X401" s="218" t="s">
        <v>1321</v>
      </c>
      <c r="Y401" s="218" t="s">
        <v>1269</v>
      </c>
      <c r="Z401" s="261" t="str">
        <f>[1]総合!AG385</f>
        <v>毎年楽しみなクリスマスカップ。頑張ります！</v>
      </c>
      <c r="AA401" s="261"/>
      <c r="AB401" s="261"/>
      <c r="AC401" s="261"/>
      <c r="AD401" s="261"/>
      <c r="AE401" s="261"/>
      <c r="AF401" s="49" t="str">
        <f t="shared" si="16"/>
        <v>B079</v>
      </c>
      <c r="AI401" s="47">
        <v>395</v>
      </c>
      <c r="AJ401" s="47" t="str">
        <f t="shared" si="17"/>
        <v>B079</v>
      </c>
    </row>
    <row r="402" spans="1:36" ht="22.5" customHeight="1" x14ac:dyDescent="0.4">
      <c r="A402" s="200" t="str">
        <f t="shared" si="15"/>
        <v>B</v>
      </c>
      <c r="B402" s="214" t="s">
        <v>559</v>
      </c>
      <c r="C402" s="215" t="s">
        <v>1346</v>
      </c>
      <c r="D402" s="216" t="s">
        <v>4630</v>
      </c>
      <c r="E402" s="217" t="s">
        <v>1092</v>
      </c>
      <c r="F402" s="218">
        <v>40</v>
      </c>
      <c r="G402" s="218">
        <v>56</v>
      </c>
      <c r="H402" s="218">
        <v>32</v>
      </c>
      <c r="I402" s="218">
        <v>128</v>
      </c>
      <c r="J402" s="219" t="s">
        <v>4305</v>
      </c>
      <c r="K402" s="218" t="s">
        <v>3761</v>
      </c>
      <c r="L402" s="218" t="s">
        <v>3483</v>
      </c>
      <c r="M402" s="218" t="s">
        <v>4657</v>
      </c>
      <c r="N402" s="218" t="s">
        <v>1269</v>
      </c>
      <c r="O402" s="218" t="s">
        <v>3480</v>
      </c>
      <c r="P402" s="218" t="s">
        <v>4122</v>
      </c>
      <c r="Q402" s="218" t="s">
        <v>1269</v>
      </c>
      <c r="R402" s="218" t="s">
        <v>3480</v>
      </c>
      <c r="S402" s="218" t="s">
        <v>4024</v>
      </c>
      <c r="T402" s="218" t="s">
        <v>1269</v>
      </c>
      <c r="U402" s="218" t="s">
        <v>3503</v>
      </c>
      <c r="V402" s="218" t="s">
        <v>4132</v>
      </c>
      <c r="W402" s="218" t="s">
        <v>1269</v>
      </c>
      <c r="X402" s="218" t="s">
        <v>1321</v>
      </c>
      <c r="Y402" s="218" t="s">
        <v>1269</v>
      </c>
      <c r="Z402" s="261" t="str">
        <f>[1]総合!AG386</f>
        <v>今年最後の大会、全力をつくして入賞するぞ！</v>
      </c>
      <c r="AA402" s="261"/>
      <c r="AB402" s="261"/>
      <c r="AC402" s="261"/>
      <c r="AD402" s="261"/>
      <c r="AE402" s="261"/>
      <c r="AF402" s="49" t="str">
        <f t="shared" si="16"/>
        <v>B080</v>
      </c>
      <c r="AI402" s="47">
        <v>396</v>
      </c>
      <c r="AJ402" s="47" t="str">
        <f t="shared" si="17"/>
        <v>B080</v>
      </c>
    </row>
    <row r="403" spans="1:36" ht="22.5" customHeight="1" x14ac:dyDescent="0.4">
      <c r="A403" s="200" t="str">
        <f t="shared" si="15"/>
        <v>C</v>
      </c>
      <c r="B403" s="214" t="s">
        <v>690</v>
      </c>
      <c r="C403" s="215" t="s">
        <v>1453</v>
      </c>
      <c r="D403" s="216" t="s">
        <v>4617</v>
      </c>
      <c r="E403" s="217" t="s">
        <v>1092</v>
      </c>
      <c r="F403" s="218">
        <v>48</v>
      </c>
      <c r="G403" s="218">
        <v>56</v>
      </c>
      <c r="H403" s="218">
        <v>42</v>
      </c>
      <c r="I403" s="218">
        <v>146</v>
      </c>
      <c r="J403" s="219" t="s">
        <v>4172</v>
      </c>
      <c r="K403" s="218" t="s">
        <v>3776</v>
      </c>
      <c r="L403" s="218" t="s">
        <v>3480</v>
      </c>
      <c r="M403" s="218" t="s">
        <v>4658</v>
      </c>
      <c r="N403" s="218" t="s">
        <v>1269</v>
      </c>
      <c r="O403" s="218" t="s">
        <v>3463</v>
      </c>
      <c r="P403" s="218" t="s">
        <v>4058</v>
      </c>
      <c r="Q403" s="218" t="s">
        <v>1269</v>
      </c>
      <c r="R403" s="218" t="s">
        <v>3480</v>
      </c>
      <c r="S403" s="218" t="s">
        <v>4024</v>
      </c>
      <c r="T403" s="218" t="s">
        <v>1269</v>
      </c>
      <c r="U403" s="218" t="s">
        <v>3463</v>
      </c>
      <c r="V403" s="218" t="s">
        <v>4215</v>
      </c>
      <c r="W403" s="218" t="s">
        <v>1269</v>
      </c>
      <c r="X403" s="218" t="s">
        <v>3456</v>
      </c>
      <c r="Y403" s="218" t="s">
        <v>1269</v>
      </c>
      <c r="Z403" s="261" t="str">
        <f>[1]総合!AG387</f>
        <v>一生懸命、頑張ります。</v>
      </c>
      <c r="AA403" s="261"/>
      <c r="AB403" s="261"/>
      <c r="AC403" s="261"/>
      <c r="AD403" s="261"/>
      <c r="AE403" s="261"/>
      <c r="AF403" s="49" t="str">
        <f t="shared" si="16"/>
        <v>C106</v>
      </c>
      <c r="AI403" s="47">
        <v>397</v>
      </c>
      <c r="AJ403" s="47" t="str">
        <f t="shared" si="17"/>
        <v>C106</v>
      </c>
    </row>
    <row r="404" spans="1:36" ht="22.5" customHeight="1" x14ac:dyDescent="0.4">
      <c r="A404" s="200" t="str">
        <f t="shared" ref="A404:A467" si="18">LEFT(B404,1)</f>
        <v>C</v>
      </c>
      <c r="B404" s="214" t="s">
        <v>702</v>
      </c>
      <c r="C404" s="215" t="s">
        <v>543</v>
      </c>
      <c r="D404" s="216" t="s">
        <v>4659</v>
      </c>
      <c r="E404" s="217" t="s">
        <v>1092</v>
      </c>
      <c r="F404" s="218">
        <v>86</v>
      </c>
      <c r="G404" s="218">
        <v>90</v>
      </c>
      <c r="H404" s="218">
        <v>80</v>
      </c>
      <c r="I404" s="218">
        <v>256</v>
      </c>
      <c r="J404" s="219" t="s">
        <v>4473</v>
      </c>
      <c r="K404" s="218" t="s">
        <v>3484</v>
      </c>
      <c r="L404" s="218" t="s">
        <v>3439</v>
      </c>
      <c r="M404" s="218" t="s">
        <v>3898</v>
      </c>
      <c r="N404" s="218" t="s">
        <v>3502</v>
      </c>
      <c r="O404" s="218" t="s">
        <v>3480</v>
      </c>
      <c r="P404" s="218" t="s">
        <v>4122</v>
      </c>
      <c r="Q404" s="218" t="s">
        <v>1269</v>
      </c>
      <c r="R404" s="218" t="s">
        <v>1269</v>
      </c>
      <c r="S404" s="218" t="s">
        <v>1269</v>
      </c>
      <c r="T404" s="218" t="s">
        <v>1269</v>
      </c>
      <c r="U404" s="218" t="s">
        <v>3452</v>
      </c>
      <c r="V404" s="218" t="s">
        <v>4164</v>
      </c>
      <c r="W404" s="218" t="s">
        <v>1269</v>
      </c>
      <c r="X404" s="218" t="s">
        <v>3456</v>
      </c>
      <c r="Y404" s="218" t="s">
        <v>1269</v>
      </c>
      <c r="Z404" s="261" t="str">
        <f>[1]総合!AG388</f>
        <v>自己ベストを取れるように頑張ります。</v>
      </c>
      <c r="AA404" s="261"/>
      <c r="AB404" s="261"/>
      <c r="AC404" s="261"/>
      <c r="AD404" s="261"/>
      <c r="AE404" s="261"/>
      <c r="AF404" s="49" t="str">
        <f t="shared" ref="AF404:AF467" si="19">B404</f>
        <v>C107</v>
      </c>
      <c r="AI404" s="47">
        <v>398</v>
      </c>
      <c r="AJ404" s="47" t="str">
        <f t="shared" ref="AJ404:AJ467" si="20">B404</f>
        <v>C107</v>
      </c>
    </row>
    <row r="405" spans="1:36" ht="22.5" customHeight="1" x14ac:dyDescent="0.4">
      <c r="A405" s="200" t="str">
        <f t="shared" si="18"/>
        <v>C</v>
      </c>
      <c r="B405" s="214" t="s">
        <v>705</v>
      </c>
      <c r="C405" s="215" t="s">
        <v>553</v>
      </c>
      <c r="D405" s="216" t="s">
        <v>4617</v>
      </c>
      <c r="E405" s="217" t="s">
        <v>1092</v>
      </c>
      <c r="F405" s="218">
        <v>94</v>
      </c>
      <c r="G405" s="218">
        <v>100</v>
      </c>
      <c r="H405" s="218">
        <v>80</v>
      </c>
      <c r="I405" s="218">
        <v>274</v>
      </c>
      <c r="J405" s="219" t="s">
        <v>4660</v>
      </c>
      <c r="K405" s="218" t="s">
        <v>3461</v>
      </c>
      <c r="L405" s="218" t="s">
        <v>3439</v>
      </c>
      <c r="M405" s="218" t="s">
        <v>4661</v>
      </c>
      <c r="N405" s="218" t="s">
        <v>3502</v>
      </c>
      <c r="O405" s="218" t="s">
        <v>3450</v>
      </c>
      <c r="P405" s="218" t="s">
        <v>3776</v>
      </c>
      <c r="Q405" s="218" t="s">
        <v>3489</v>
      </c>
      <c r="R405" s="218" t="s">
        <v>3463</v>
      </c>
      <c r="S405" s="218" t="s">
        <v>4205</v>
      </c>
      <c r="T405" s="218" t="s">
        <v>1269</v>
      </c>
      <c r="U405" s="218" t="s">
        <v>3463</v>
      </c>
      <c r="V405" s="218" t="s">
        <v>4215</v>
      </c>
      <c r="W405" s="218" t="s">
        <v>1269</v>
      </c>
      <c r="X405" s="218" t="s">
        <v>3456</v>
      </c>
      <c r="Y405" s="218" t="s">
        <v>1269</v>
      </c>
      <c r="Z405" s="261" t="str">
        <f>[1]総合!AG389</f>
        <v>現在、メンタル筋トレ中</v>
      </c>
      <c r="AA405" s="261"/>
      <c r="AB405" s="261"/>
      <c r="AC405" s="261"/>
      <c r="AD405" s="261"/>
      <c r="AE405" s="261"/>
      <c r="AF405" s="49" t="str">
        <f t="shared" si="19"/>
        <v>C108</v>
      </c>
      <c r="AI405" s="47">
        <v>399</v>
      </c>
      <c r="AJ405" s="47" t="str">
        <f t="shared" si="20"/>
        <v>C108</v>
      </c>
    </row>
    <row r="406" spans="1:36" ht="22.5" customHeight="1" x14ac:dyDescent="0.4">
      <c r="A406" s="200" t="str">
        <f t="shared" si="18"/>
        <v>D</v>
      </c>
      <c r="B406" s="214" t="s">
        <v>824</v>
      </c>
      <c r="C406" s="215" t="s">
        <v>548</v>
      </c>
      <c r="D406" s="216" t="s">
        <v>4619</v>
      </c>
      <c r="E406" s="217" t="s">
        <v>1092</v>
      </c>
      <c r="F406" s="218">
        <v>92</v>
      </c>
      <c r="G406" s="218">
        <v>100</v>
      </c>
      <c r="H406" s="218">
        <v>72</v>
      </c>
      <c r="I406" s="218">
        <v>264</v>
      </c>
      <c r="J406" s="219" t="s">
        <v>4609</v>
      </c>
      <c r="K406" s="218" t="s">
        <v>3499</v>
      </c>
      <c r="L406" s="218" t="s">
        <v>3439</v>
      </c>
      <c r="M406" s="218" t="s">
        <v>3839</v>
      </c>
      <c r="N406" s="218" t="s">
        <v>1269</v>
      </c>
      <c r="O406" s="218" t="s">
        <v>3439</v>
      </c>
      <c r="P406" s="218" t="s">
        <v>3759</v>
      </c>
      <c r="Q406" s="218" t="s">
        <v>3472</v>
      </c>
      <c r="R406" s="218" t="s">
        <v>3450</v>
      </c>
      <c r="S406" s="218" t="s">
        <v>3890</v>
      </c>
      <c r="T406" s="218" t="s">
        <v>1269</v>
      </c>
      <c r="U406" s="218" t="s">
        <v>3447</v>
      </c>
      <c r="V406" s="218" t="s">
        <v>3504</v>
      </c>
      <c r="W406" s="218" t="s">
        <v>3461</v>
      </c>
      <c r="X406" s="218" t="s">
        <v>1321</v>
      </c>
      <c r="Y406" s="218" t="s">
        <v>1269</v>
      </c>
      <c r="Z406" s="261" t="str">
        <f>[1]総合!AG390</f>
        <v>自己ベストを更新できるように頑張ります。</v>
      </c>
      <c r="AA406" s="261"/>
      <c r="AB406" s="261"/>
      <c r="AC406" s="261"/>
      <c r="AD406" s="261"/>
      <c r="AE406" s="261"/>
      <c r="AF406" s="49" t="str">
        <f t="shared" si="19"/>
        <v>D097</v>
      </c>
      <c r="AI406" s="47">
        <v>400</v>
      </c>
      <c r="AJ406" s="47" t="str">
        <f t="shared" si="20"/>
        <v>D097</v>
      </c>
    </row>
    <row r="407" spans="1:36" ht="22.5" customHeight="1" x14ac:dyDescent="0.4">
      <c r="A407" s="200" t="str">
        <f t="shared" si="18"/>
        <v>B</v>
      </c>
      <c r="B407" s="214" t="s">
        <v>545</v>
      </c>
      <c r="C407" s="215" t="s">
        <v>1194</v>
      </c>
      <c r="D407" s="216" t="s">
        <v>4615</v>
      </c>
      <c r="E407" s="217" t="s">
        <v>490</v>
      </c>
      <c r="F407" s="218">
        <v>36</v>
      </c>
      <c r="G407" s="218">
        <v>40</v>
      </c>
      <c r="H407" s="218">
        <v>24</v>
      </c>
      <c r="I407" s="218">
        <v>100</v>
      </c>
      <c r="J407" s="219" t="s">
        <v>4145</v>
      </c>
      <c r="K407" s="218" t="s">
        <v>3775</v>
      </c>
      <c r="L407" s="218" t="s">
        <v>3471</v>
      </c>
      <c r="M407" s="218" t="s">
        <v>4662</v>
      </c>
      <c r="N407" s="218" t="s">
        <v>1269</v>
      </c>
      <c r="O407" s="218" t="s">
        <v>3483</v>
      </c>
      <c r="P407" s="218" t="s">
        <v>4126</v>
      </c>
      <c r="Q407" s="218" t="s">
        <v>1269</v>
      </c>
      <c r="R407" s="218" t="s">
        <v>3496</v>
      </c>
      <c r="S407" s="218" t="s">
        <v>4228</v>
      </c>
      <c r="T407" s="218" t="s">
        <v>1269</v>
      </c>
      <c r="U407" s="218" t="s">
        <v>1269</v>
      </c>
      <c r="V407" s="218" t="s">
        <v>1269</v>
      </c>
      <c r="W407" s="218" t="s">
        <v>1269</v>
      </c>
      <c r="X407" s="218" t="s">
        <v>1321</v>
      </c>
      <c r="Y407" s="218" t="s">
        <v>1269</v>
      </c>
      <c r="Z407" s="261" t="str">
        <f>[1]総合!AG391</f>
        <v>全力を尽くして、楽しくやりたいです‼</v>
      </c>
      <c r="AA407" s="261"/>
      <c r="AB407" s="261"/>
      <c r="AC407" s="261"/>
      <c r="AD407" s="261"/>
      <c r="AE407" s="261"/>
      <c r="AF407" s="49" t="str">
        <f t="shared" si="19"/>
        <v>B077</v>
      </c>
      <c r="AI407" s="47">
        <v>401</v>
      </c>
      <c r="AJ407" s="47" t="str">
        <f t="shared" si="20"/>
        <v>B077</v>
      </c>
    </row>
    <row r="408" spans="1:36" ht="22.5" customHeight="1" x14ac:dyDescent="0.4">
      <c r="A408" s="200" t="str">
        <f t="shared" si="18"/>
        <v>C</v>
      </c>
      <c r="B408" s="214" t="s">
        <v>669</v>
      </c>
      <c r="C408" s="215" t="s">
        <v>491</v>
      </c>
      <c r="D408" s="216" t="s">
        <v>4659</v>
      </c>
      <c r="E408" s="217" t="s">
        <v>490</v>
      </c>
      <c r="F408" s="218">
        <v>62</v>
      </c>
      <c r="G408" s="218">
        <v>60</v>
      </c>
      <c r="H408" s="218">
        <v>54</v>
      </c>
      <c r="I408" s="218">
        <v>176</v>
      </c>
      <c r="J408" s="219" t="s">
        <v>4129</v>
      </c>
      <c r="K408" s="218" t="s">
        <v>3806</v>
      </c>
      <c r="L408" s="218" t="s">
        <v>3445</v>
      </c>
      <c r="M408" s="218" t="s">
        <v>3852</v>
      </c>
      <c r="N408" s="218" t="s">
        <v>1269</v>
      </c>
      <c r="O408" s="218" t="s">
        <v>3463</v>
      </c>
      <c r="P408" s="218" t="s">
        <v>4058</v>
      </c>
      <c r="Q408" s="218" t="s">
        <v>1269</v>
      </c>
      <c r="R408" s="218" t="s">
        <v>3496</v>
      </c>
      <c r="S408" s="218" t="s">
        <v>4228</v>
      </c>
      <c r="T408" s="218" t="s">
        <v>1269</v>
      </c>
      <c r="U408" s="218" t="s">
        <v>3463</v>
      </c>
      <c r="V408" s="218" t="s">
        <v>4215</v>
      </c>
      <c r="W408" s="218" t="s">
        <v>1269</v>
      </c>
      <c r="X408" s="218" t="s">
        <v>1321</v>
      </c>
      <c r="Y408" s="218" t="s">
        <v>1269</v>
      </c>
      <c r="Z408" s="261" t="str">
        <f>[1]総合!AG392</f>
        <v>今回こそフラッシュで入賞する！</v>
      </c>
      <c r="AA408" s="261"/>
      <c r="AB408" s="261"/>
      <c r="AC408" s="261"/>
      <c r="AD408" s="261"/>
      <c r="AE408" s="261"/>
      <c r="AF408" s="49" t="str">
        <f t="shared" si="19"/>
        <v>C102</v>
      </c>
      <c r="AI408" s="47">
        <v>402</v>
      </c>
      <c r="AJ408" s="47" t="str">
        <f t="shared" si="20"/>
        <v>C102</v>
      </c>
    </row>
    <row r="409" spans="1:36" ht="22.5" customHeight="1" x14ac:dyDescent="0.4">
      <c r="A409" s="200" t="str">
        <f t="shared" si="18"/>
        <v>D</v>
      </c>
      <c r="B409" s="214" t="s">
        <v>815</v>
      </c>
      <c r="C409" s="215" t="s">
        <v>536</v>
      </c>
      <c r="D409" s="216" t="s">
        <v>4619</v>
      </c>
      <c r="E409" s="217" t="s">
        <v>535</v>
      </c>
      <c r="F409" s="218">
        <v>96</v>
      </c>
      <c r="G409" s="218">
        <v>100</v>
      </c>
      <c r="H409" s="218">
        <v>88</v>
      </c>
      <c r="I409" s="218">
        <v>284</v>
      </c>
      <c r="J409" s="219" t="s">
        <v>4485</v>
      </c>
      <c r="K409" s="218" t="s">
        <v>3461</v>
      </c>
      <c r="L409" s="218" t="s">
        <v>3447</v>
      </c>
      <c r="M409" s="218" t="s">
        <v>3513</v>
      </c>
      <c r="N409" s="218" t="s">
        <v>3456</v>
      </c>
      <c r="O409" s="218" t="s">
        <v>3445</v>
      </c>
      <c r="P409" s="218" t="s">
        <v>3773</v>
      </c>
      <c r="Q409" s="218" t="s">
        <v>3556</v>
      </c>
      <c r="R409" s="218" t="s">
        <v>3453</v>
      </c>
      <c r="S409" s="218" t="s">
        <v>3931</v>
      </c>
      <c r="T409" s="218" t="s">
        <v>3561</v>
      </c>
      <c r="U409" s="218" t="s">
        <v>3453</v>
      </c>
      <c r="V409" s="218" t="s">
        <v>4239</v>
      </c>
      <c r="W409" s="218" t="s">
        <v>1269</v>
      </c>
      <c r="X409" s="218" t="s">
        <v>1321</v>
      </c>
      <c r="Y409" s="218" t="s">
        <v>1269</v>
      </c>
      <c r="Z409" s="261" t="str">
        <f>[1]総合!AG393</f>
        <v>めざせＦ０自己ベスト！　がんばります！！</v>
      </c>
      <c r="AA409" s="261"/>
      <c r="AB409" s="261"/>
      <c r="AC409" s="261"/>
      <c r="AD409" s="261"/>
      <c r="AE409" s="261"/>
      <c r="AF409" s="49" t="str">
        <f t="shared" si="19"/>
        <v>D096</v>
      </c>
      <c r="AI409" s="47">
        <v>403</v>
      </c>
      <c r="AJ409" s="47" t="str">
        <f t="shared" si="20"/>
        <v>D096</v>
      </c>
    </row>
    <row r="410" spans="1:36" ht="22.5" customHeight="1" x14ac:dyDescent="0.4">
      <c r="A410" s="200" t="str">
        <f t="shared" si="18"/>
        <v>E</v>
      </c>
      <c r="B410" s="214" t="s">
        <v>628</v>
      </c>
      <c r="C410" s="215" t="s">
        <v>496</v>
      </c>
      <c r="D410" s="216" t="s">
        <v>4663</v>
      </c>
      <c r="E410" s="217" t="s">
        <v>490</v>
      </c>
      <c r="F410" s="218">
        <v>0</v>
      </c>
      <c r="G410" s="218">
        <v>0</v>
      </c>
      <c r="H410" s="218">
        <v>0</v>
      </c>
      <c r="I410" s="218">
        <v>0</v>
      </c>
      <c r="J410" s="219" t="s">
        <v>4361</v>
      </c>
      <c r="K410" s="218" t="s">
        <v>1269</v>
      </c>
      <c r="L410" s="218" t="s">
        <v>1269</v>
      </c>
      <c r="M410" s="218" t="s">
        <v>1269</v>
      </c>
      <c r="N410" s="218" t="s">
        <v>1269</v>
      </c>
      <c r="O410" s="218" t="s">
        <v>1269</v>
      </c>
      <c r="P410" s="218" t="s">
        <v>1269</v>
      </c>
      <c r="Q410" s="218" t="s">
        <v>1269</v>
      </c>
      <c r="R410" s="218" t="s">
        <v>1269</v>
      </c>
      <c r="S410" s="218" t="s">
        <v>1269</v>
      </c>
      <c r="T410" s="218" t="s">
        <v>1269</v>
      </c>
      <c r="U410" s="218" t="s">
        <v>1269</v>
      </c>
      <c r="V410" s="218" t="s">
        <v>1269</v>
      </c>
      <c r="W410" s="218" t="s">
        <v>1269</v>
      </c>
      <c r="X410" s="218" t="s">
        <v>1119</v>
      </c>
      <c r="Y410" s="218" t="s">
        <v>1269</v>
      </c>
      <c r="Z410" s="261" t="str">
        <f>[1]総合!AG394</f>
        <v>今年も当日が楽しみです</v>
      </c>
      <c r="AA410" s="261"/>
      <c r="AB410" s="261"/>
      <c r="AC410" s="261"/>
      <c r="AD410" s="261"/>
      <c r="AE410" s="261"/>
      <c r="AF410" s="49" t="str">
        <f t="shared" si="19"/>
        <v>E064</v>
      </c>
      <c r="AI410" s="47">
        <v>404</v>
      </c>
      <c r="AJ410" s="47" t="str">
        <f t="shared" si="20"/>
        <v>E064</v>
      </c>
    </row>
    <row r="411" spans="1:36" ht="22.5" customHeight="1" x14ac:dyDescent="0.4">
      <c r="A411" s="200" t="str">
        <f t="shared" si="18"/>
        <v>E</v>
      </c>
      <c r="B411" s="214" t="s">
        <v>631</v>
      </c>
      <c r="C411" s="215" t="s">
        <v>1272</v>
      </c>
      <c r="D411" s="216" t="s">
        <v>4484</v>
      </c>
      <c r="E411" s="217" t="s">
        <v>490</v>
      </c>
      <c r="F411" s="218">
        <v>42</v>
      </c>
      <c r="G411" s="218">
        <v>48</v>
      </c>
      <c r="H411" s="218">
        <v>40</v>
      </c>
      <c r="I411" s="218">
        <v>130</v>
      </c>
      <c r="J411" s="219" t="s">
        <v>4224</v>
      </c>
      <c r="K411" s="218" t="s">
        <v>3784</v>
      </c>
      <c r="L411" s="218" t="s">
        <v>3483</v>
      </c>
      <c r="M411" s="218" t="s">
        <v>4664</v>
      </c>
      <c r="N411" s="218" t="s">
        <v>1269</v>
      </c>
      <c r="O411" s="218" t="s">
        <v>3480</v>
      </c>
      <c r="P411" s="218" t="s">
        <v>4122</v>
      </c>
      <c r="Q411" s="218" t="s">
        <v>1269</v>
      </c>
      <c r="R411" s="218" t="s">
        <v>3459</v>
      </c>
      <c r="S411" s="218" t="s">
        <v>4189</v>
      </c>
      <c r="T411" s="218" t="s">
        <v>1269</v>
      </c>
      <c r="U411" s="218" t="s">
        <v>3480</v>
      </c>
      <c r="V411" s="218" t="s">
        <v>4223</v>
      </c>
      <c r="W411" s="218" t="s">
        <v>1269</v>
      </c>
      <c r="X411" s="218" t="s">
        <v>1119</v>
      </c>
      <c r="Y411" s="218" t="s">
        <v>1269</v>
      </c>
      <c r="Z411" s="261" t="str">
        <f>[1]総合!AG395</f>
        <v>今回で10回目！初心忘れず励みます</v>
      </c>
      <c r="AA411" s="261"/>
      <c r="AB411" s="261"/>
      <c r="AC411" s="261"/>
      <c r="AD411" s="261"/>
      <c r="AE411" s="261"/>
      <c r="AF411" s="49" t="str">
        <f t="shared" si="19"/>
        <v>E065</v>
      </c>
      <c r="AI411" s="47">
        <v>405</v>
      </c>
      <c r="AJ411" s="47" t="str">
        <f t="shared" si="20"/>
        <v>E065</v>
      </c>
    </row>
    <row r="412" spans="1:36" ht="22.5" customHeight="1" x14ac:dyDescent="0.4">
      <c r="A412" s="200" t="str">
        <f t="shared" si="18"/>
        <v>E</v>
      </c>
      <c r="B412" s="214" t="s">
        <v>632</v>
      </c>
      <c r="C412" s="215" t="s">
        <v>501</v>
      </c>
      <c r="D412" s="216" t="s">
        <v>4647</v>
      </c>
      <c r="E412" s="217" t="s">
        <v>490</v>
      </c>
      <c r="F412" s="218">
        <v>42</v>
      </c>
      <c r="G412" s="218">
        <v>44</v>
      </c>
      <c r="H412" s="218">
        <v>50</v>
      </c>
      <c r="I412" s="218">
        <v>136</v>
      </c>
      <c r="J412" s="219" t="s">
        <v>4165</v>
      </c>
      <c r="K412" s="218" t="s">
        <v>3946</v>
      </c>
      <c r="L412" s="218" t="s">
        <v>3450</v>
      </c>
      <c r="M412" s="218" t="s">
        <v>4665</v>
      </c>
      <c r="N412" s="218" t="s">
        <v>1269</v>
      </c>
      <c r="O412" s="218" t="s">
        <v>3483</v>
      </c>
      <c r="P412" s="218" t="s">
        <v>4126</v>
      </c>
      <c r="Q412" s="218" t="s">
        <v>1269</v>
      </c>
      <c r="R412" s="218" t="s">
        <v>4177</v>
      </c>
      <c r="S412" s="218" t="s">
        <v>4112</v>
      </c>
      <c r="T412" s="218" t="s">
        <v>1269</v>
      </c>
      <c r="U412" s="218" t="s">
        <v>3483</v>
      </c>
      <c r="V412" s="218" t="s">
        <v>4135</v>
      </c>
      <c r="W412" s="218" t="s">
        <v>1269</v>
      </c>
      <c r="X412" s="218" t="s">
        <v>1119</v>
      </c>
      <c r="Y412" s="218" t="s">
        <v>1269</v>
      </c>
      <c r="Z412" s="261" t="str">
        <f>[1]総合!AG396</f>
        <v>伝票算がなくて良かった</v>
      </c>
      <c r="AA412" s="261"/>
      <c r="AB412" s="261"/>
      <c r="AC412" s="261"/>
      <c r="AD412" s="261"/>
      <c r="AE412" s="261"/>
      <c r="AF412" s="49" t="str">
        <f t="shared" si="19"/>
        <v>E066</v>
      </c>
      <c r="AI412" s="47">
        <v>406</v>
      </c>
      <c r="AJ412" s="47" t="str">
        <f t="shared" si="20"/>
        <v>E066</v>
      </c>
    </row>
    <row r="413" spans="1:36" ht="22.5" customHeight="1" x14ac:dyDescent="0.4">
      <c r="A413" s="200" t="str">
        <f t="shared" si="18"/>
        <v>E</v>
      </c>
      <c r="B413" s="214" t="s">
        <v>653</v>
      </c>
      <c r="C413" s="215" t="s">
        <v>579</v>
      </c>
      <c r="D413" s="216" t="s">
        <v>4666</v>
      </c>
      <c r="E413" s="217" t="s">
        <v>578</v>
      </c>
      <c r="F413" s="218">
        <v>40</v>
      </c>
      <c r="G413" s="218">
        <v>48</v>
      </c>
      <c r="H413" s="218">
        <v>30</v>
      </c>
      <c r="I413" s="218">
        <v>118</v>
      </c>
      <c r="J413" s="219" t="s">
        <v>4290</v>
      </c>
      <c r="K413" s="218" t="s">
        <v>3952</v>
      </c>
      <c r="L413" s="218" t="s">
        <v>3439</v>
      </c>
      <c r="M413" s="218" t="s">
        <v>4667</v>
      </c>
      <c r="N413" s="218" t="s">
        <v>1269</v>
      </c>
      <c r="O413" s="218" t="s">
        <v>3496</v>
      </c>
      <c r="P413" s="218" t="s">
        <v>4147</v>
      </c>
      <c r="Q413" s="218" t="s">
        <v>1269</v>
      </c>
      <c r="R413" s="218" t="s">
        <v>3450</v>
      </c>
      <c r="S413" s="218" t="s">
        <v>3890</v>
      </c>
      <c r="T413" s="218" t="s">
        <v>1269</v>
      </c>
      <c r="U413" s="218" t="s">
        <v>3538</v>
      </c>
      <c r="V413" s="218" t="s">
        <v>3767</v>
      </c>
      <c r="W413" s="218" t="s">
        <v>1269</v>
      </c>
      <c r="X413" s="218" t="s">
        <v>1321</v>
      </c>
      <c r="Y413" s="218" t="s">
        <v>1269</v>
      </c>
      <c r="Z413" s="261" t="str">
        <f>[1]総合!AG397</f>
        <v>2021年最後の大会、やりきります！</v>
      </c>
      <c r="AA413" s="261"/>
      <c r="AB413" s="261"/>
      <c r="AC413" s="261"/>
      <c r="AD413" s="261"/>
      <c r="AE413" s="261"/>
      <c r="AF413" s="49" t="str">
        <f t="shared" si="19"/>
        <v>E073</v>
      </c>
      <c r="AI413" s="47">
        <v>407</v>
      </c>
      <c r="AJ413" s="47" t="str">
        <f t="shared" si="20"/>
        <v>E073</v>
      </c>
    </row>
    <row r="414" spans="1:36" ht="22.5" customHeight="1" x14ac:dyDescent="0.4">
      <c r="A414" s="200" t="str">
        <f t="shared" si="18"/>
        <v>D</v>
      </c>
      <c r="B414" s="214" t="s">
        <v>830</v>
      </c>
      <c r="C414" s="215" t="s">
        <v>2547</v>
      </c>
      <c r="D414" s="216" t="s">
        <v>4641</v>
      </c>
      <c r="E414" s="217" t="s">
        <v>2549</v>
      </c>
      <c r="F414" s="218">
        <v>60</v>
      </c>
      <c r="G414" s="218">
        <v>74</v>
      </c>
      <c r="H414" s="218">
        <v>42</v>
      </c>
      <c r="I414" s="218">
        <v>176</v>
      </c>
      <c r="J414" s="219" t="s">
        <v>4129</v>
      </c>
      <c r="K414" s="218" t="s">
        <v>3869</v>
      </c>
      <c r="L414" s="218" t="s">
        <v>3452</v>
      </c>
      <c r="M414" s="218" t="s">
        <v>4668</v>
      </c>
      <c r="N414" s="218" t="s">
        <v>1269</v>
      </c>
      <c r="O414" s="218" t="s">
        <v>3452</v>
      </c>
      <c r="P414" s="218" t="s">
        <v>3824</v>
      </c>
      <c r="Q414" s="218" t="s">
        <v>3513</v>
      </c>
      <c r="R414" s="218" t="s">
        <v>3452</v>
      </c>
      <c r="S414" s="218" t="s">
        <v>3859</v>
      </c>
      <c r="T414" s="218" t="s">
        <v>1269</v>
      </c>
      <c r="U414" s="218" t="s">
        <v>3441</v>
      </c>
      <c r="V414" s="218" t="s">
        <v>3810</v>
      </c>
      <c r="W414" s="218" t="s">
        <v>3555</v>
      </c>
      <c r="X414" s="218" t="s">
        <v>1321</v>
      </c>
      <c r="Y414" s="218" t="s">
        <v>1269</v>
      </c>
      <c r="Z414" s="261" t="str">
        <f>[1]総合!AG398</f>
        <v>入賞ねらうぜ！</v>
      </c>
      <c r="AA414" s="261"/>
      <c r="AB414" s="261"/>
      <c r="AC414" s="261"/>
      <c r="AD414" s="261"/>
      <c r="AE414" s="261"/>
      <c r="AF414" s="49" t="str">
        <f t="shared" si="19"/>
        <v>D098</v>
      </c>
      <c r="AI414" s="47">
        <v>408</v>
      </c>
      <c r="AJ414" s="47" t="str">
        <f t="shared" si="20"/>
        <v>D098</v>
      </c>
    </row>
    <row r="415" spans="1:36" ht="22.5" customHeight="1" x14ac:dyDescent="0.4">
      <c r="A415" s="200" t="str">
        <f t="shared" si="18"/>
        <v>A</v>
      </c>
      <c r="B415" s="214" t="s">
        <v>832</v>
      </c>
      <c r="C415" s="215" t="s">
        <v>2566</v>
      </c>
      <c r="D415" s="216" t="s">
        <v>4624</v>
      </c>
      <c r="E415" s="217" t="s">
        <v>1091</v>
      </c>
      <c r="F415" s="218">
        <v>46</v>
      </c>
      <c r="G415" s="218">
        <v>54</v>
      </c>
      <c r="H415" s="218">
        <v>36</v>
      </c>
      <c r="I415" s="218">
        <v>136</v>
      </c>
      <c r="J415" s="219" t="s">
        <v>4165</v>
      </c>
      <c r="K415" s="218" t="s">
        <v>3492</v>
      </c>
      <c r="L415" s="218" t="s">
        <v>3480</v>
      </c>
      <c r="M415" s="218" t="s">
        <v>4669</v>
      </c>
      <c r="N415" s="218" t="s">
        <v>3510</v>
      </c>
      <c r="O415" s="218" t="s">
        <v>3483</v>
      </c>
      <c r="P415" s="218" t="s">
        <v>4126</v>
      </c>
      <c r="Q415" s="218" t="s">
        <v>3513</v>
      </c>
      <c r="R415" s="218" t="s">
        <v>1269</v>
      </c>
      <c r="S415" s="218" t="s">
        <v>1269</v>
      </c>
      <c r="T415" s="218" t="s">
        <v>1269</v>
      </c>
      <c r="U415" s="218" t="s">
        <v>1269</v>
      </c>
      <c r="V415" s="218" t="s">
        <v>1269</v>
      </c>
      <c r="W415" s="218" t="s">
        <v>1269</v>
      </c>
      <c r="X415" s="218" t="s">
        <v>1321</v>
      </c>
      <c r="Y415" s="218" t="s">
        <v>1269</v>
      </c>
      <c r="Z415" s="261" t="str">
        <f>[1]総合!AG399</f>
        <v>130点以上取りたい</v>
      </c>
      <c r="AA415" s="261"/>
      <c r="AB415" s="261"/>
      <c r="AC415" s="261"/>
      <c r="AD415" s="261"/>
      <c r="AE415" s="261"/>
      <c r="AF415" s="49" t="str">
        <f t="shared" si="19"/>
        <v>A050</v>
      </c>
      <c r="AI415" s="47">
        <v>409</v>
      </c>
      <c r="AJ415" s="47" t="str">
        <f t="shared" si="20"/>
        <v>A050</v>
      </c>
    </row>
    <row r="416" spans="1:36" ht="22.5" customHeight="1" x14ac:dyDescent="0.4">
      <c r="A416" s="200" t="str">
        <f t="shared" si="18"/>
        <v>A</v>
      </c>
      <c r="B416" s="214" t="s">
        <v>954</v>
      </c>
      <c r="C416" s="215" t="s">
        <v>2568</v>
      </c>
      <c r="D416" s="216" t="s">
        <v>4623</v>
      </c>
      <c r="E416" s="217" t="s">
        <v>2570</v>
      </c>
      <c r="F416" s="218">
        <v>46</v>
      </c>
      <c r="G416" s="218">
        <v>60</v>
      </c>
      <c r="H416" s="218">
        <v>42</v>
      </c>
      <c r="I416" s="218">
        <v>148</v>
      </c>
      <c r="J416" s="219" t="s">
        <v>4237</v>
      </c>
      <c r="K416" s="218" t="s">
        <v>3484</v>
      </c>
      <c r="L416" s="218" t="s">
        <v>3452</v>
      </c>
      <c r="M416" s="218" t="s">
        <v>4670</v>
      </c>
      <c r="N416" s="218" t="s">
        <v>3489</v>
      </c>
      <c r="O416" s="218" t="s">
        <v>3458</v>
      </c>
      <c r="P416" s="218" t="s">
        <v>4428</v>
      </c>
      <c r="Q416" s="218" t="s">
        <v>3456</v>
      </c>
      <c r="R416" s="218" t="s">
        <v>1269</v>
      </c>
      <c r="S416" s="218" t="s">
        <v>1269</v>
      </c>
      <c r="T416" s="218" t="s">
        <v>1269</v>
      </c>
      <c r="U416" s="218" t="s">
        <v>3503</v>
      </c>
      <c r="V416" s="218" t="s">
        <v>4132</v>
      </c>
      <c r="W416" s="218" t="s">
        <v>3502</v>
      </c>
      <c r="X416" s="218" t="s">
        <v>1321</v>
      </c>
      <c r="Y416" s="218" t="s">
        <v>1269</v>
      </c>
      <c r="Z416" s="261" t="str">
        <f>[1]総合!AG400</f>
        <v>クリスマスカップに参加できてうれしいです！</v>
      </c>
      <c r="AA416" s="261"/>
      <c r="AB416" s="261"/>
      <c r="AC416" s="261"/>
      <c r="AD416" s="261"/>
      <c r="AE416" s="261"/>
      <c r="AF416" s="49" t="str">
        <f t="shared" si="19"/>
        <v>A051</v>
      </c>
      <c r="AI416" s="47">
        <v>410</v>
      </c>
      <c r="AJ416" s="47" t="str">
        <f t="shared" si="20"/>
        <v>A051</v>
      </c>
    </row>
    <row r="417" spans="1:36" ht="22.5" customHeight="1" x14ac:dyDescent="0.4">
      <c r="A417" s="200" t="str">
        <f t="shared" si="18"/>
        <v>B</v>
      </c>
      <c r="B417" s="214" t="s">
        <v>547</v>
      </c>
      <c r="C417" s="215" t="s">
        <v>2571</v>
      </c>
      <c r="D417" s="216" t="s">
        <v>4615</v>
      </c>
      <c r="E417" s="217" t="s">
        <v>1091</v>
      </c>
      <c r="F417" s="218">
        <v>58</v>
      </c>
      <c r="G417" s="218">
        <v>62</v>
      </c>
      <c r="H417" s="218">
        <v>42</v>
      </c>
      <c r="I417" s="218">
        <v>162</v>
      </c>
      <c r="J417" s="219" t="s">
        <v>4159</v>
      </c>
      <c r="K417" s="218" t="s">
        <v>3612</v>
      </c>
      <c r="L417" s="218" t="s">
        <v>3458</v>
      </c>
      <c r="M417" s="218" t="s">
        <v>4671</v>
      </c>
      <c r="N417" s="218" t="s">
        <v>1269</v>
      </c>
      <c r="O417" s="218" t="s">
        <v>3480</v>
      </c>
      <c r="P417" s="218" t="s">
        <v>4122</v>
      </c>
      <c r="Q417" s="218" t="s">
        <v>1269</v>
      </c>
      <c r="R417" s="218" t="s">
        <v>3480</v>
      </c>
      <c r="S417" s="218" t="s">
        <v>4024</v>
      </c>
      <c r="T417" s="218" t="s">
        <v>1269</v>
      </c>
      <c r="U417" s="218" t="s">
        <v>3452</v>
      </c>
      <c r="V417" s="218" t="s">
        <v>4164</v>
      </c>
      <c r="W417" s="218" t="s">
        <v>3555</v>
      </c>
      <c r="X417" s="218" t="s">
        <v>1321</v>
      </c>
      <c r="Y417" s="218" t="s">
        <v>1269</v>
      </c>
      <c r="Z417" s="261" t="str">
        <f>[1]総合!AG401</f>
        <v>たくさん練習して、160点とりたいです！</v>
      </c>
      <c r="AA417" s="261"/>
      <c r="AB417" s="261"/>
      <c r="AC417" s="261"/>
      <c r="AD417" s="261"/>
      <c r="AE417" s="261"/>
      <c r="AF417" s="49" t="str">
        <f t="shared" si="19"/>
        <v>B078</v>
      </c>
      <c r="AI417" s="47">
        <v>411</v>
      </c>
      <c r="AJ417" s="47" t="str">
        <f t="shared" si="20"/>
        <v>B078</v>
      </c>
    </row>
    <row r="418" spans="1:36" ht="22.5" customHeight="1" x14ac:dyDescent="0.4">
      <c r="A418" s="200" t="str">
        <f t="shared" si="18"/>
        <v>C</v>
      </c>
      <c r="B418" s="214" t="s">
        <v>672</v>
      </c>
      <c r="C418" s="215" t="s">
        <v>2573</v>
      </c>
      <c r="D418" s="216" t="s">
        <v>4617</v>
      </c>
      <c r="E418" s="217" t="s">
        <v>1091</v>
      </c>
      <c r="F418" s="218">
        <v>46</v>
      </c>
      <c r="G418" s="218">
        <v>44</v>
      </c>
      <c r="H418" s="218">
        <v>42</v>
      </c>
      <c r="I418" s="218">
        <v>132</v>
      </c>
      <c r="J418" s="219" t="s">
        <v>4174</v>
      </c>
      <c r="K418" s="218" t="s">
        <v>3823</v>
      </c>
      <c r="L418" s="218" t="s">
        <v>3452</v>
      </c>
      <c r="M418" s="218" t="s">
        <v>4672</v>
      </c>
      <c r="N418" s="218" t="s">
        <v>1269</v>
      </c>
      <c r="O418" s="218" t="s">
        <v>3463</v>
      </c>
      <c r="P418" s="218" t="s">
        <v>4058</v>
      </c>
      <c r="Q418" s="218" t="s">
        <v>1269</v>
      </c>
      <c r="R418" s="218" t="s">
        <v>1269</v>
      </c>
      <c r="S418" s="218" t="s">
        <v>1269</v>
      </c>
      <c r="T418" s="218" t="s">
        <v>1269</v>
      </c>
      <c r="U418" s="218" t="s">
        <v>1269</v>
      </c>
      <c r="V418" s="218" t="s">
        <v>1269</v>
      </c>
      <c r="W418" s="218" t="s">
        <v>1269</v>
      </c>
      <c r="X418" s="218" t="s">
        <v>1119</v>
      </c>
      <c r="Y418" s="218" t="s">
        <v>1269</v>
      </c>
      <c r="Z418" s="261" t="str">
        <f>[1]総合!AG402</f>
        <v>練習した成果を発揮できるように頑張ります！</v>
      </c>
      <c r="AA418" s="261"/>
      <c r="AB418" s="261"/>
      <c r="AC418" s="261"/>
      <c r="AD418" s="261"/>
      <c r="AE418" s="261"/>
      <c r="AF418" s="49" t="str">
        <f t="shared" si="19"/>
        <v>C103</v>
      </c>
      <c r="AI418" s="47">
        <v>412</v>
      </c>
      <c r="AJ418" s="47" t="str">
        <f t="shared" si="20"/>
        <v>C103</v>
      </c>
    </row>
    <row r="419" spans="1:36" ht="22.5" customHeight="1" x14ac:dyDescent="0.4">
      <c r="A419" s="200" t="str">
        <f t="shared" si="18"/>
        <v>C</v>
      </c>
      <c r="B419" s="214" t="s">
        <v>673</v>
      </c>
      <c r="C419" s="215" t="s">
        <v>2575</v>
      </c>
      <c r="D419" s="216" t="s">
        <v>4617</v>
      </c>
      <c r="E419" s="217" t="s">
        <v>1091</v>
      </c>
      <c r="F419" s="218">
        <v>40</v>
      </c>
      <c r="G419" s="218">
        <v>64</v>
      </c>
      <c r="H419" s="218">
        <v>36</v>
      </c>
      <c r="I419" s="218">
        <v>140</v>
      </c>
      <c r="J419" s="219" t="s">
        <v>4459</v>
      </c>
      <c r="K419" s="218" t="s">
        <v>3820</v>
      </c>
      <c r="L419" s="218" t="s">
        <v>3475</v>
      </c>
      <c r="M419" s="218" t="s">
        <v>4673</v>
      </c>
      <c r="N419" s="218" t="s">
        <v>1269</v>
      </c>
      <c r="O419" s="218" t="s">
        <v>3491</v>
      </c>
      <c r="P419" s="218" t="s">
        <v>4168</v>
      </c>
      <c r="Q419" s="218" t="s">
        <v>1269</v>
      </c>
      <c r="R419" s="218" t="s">
        <v>1269</v>
      </c>
      <c r="S419" s="218" t="s">
        <v>1269</v>
      </c>
      <c r="T419" s="218" t="s">
        <v>1269</v>
      </c>
      <c r="U419" s="218" t="s">
        <v>3503</v>
      </c>
      <c r="V419" s="218" t="s">
        <v>4132</v>
      </c>
      <c r="W419" s="218" t="s">
        <v>1269</v>
      </c>
      <c r="X419" s="218" t="s">
        <v>1119</v>
      </c>
      <c r="Y419" s="218" t="s">
        <v>1269</v>
      </c>
      <c r="Z419" s="261" t="str">
        <f>[1]総合!AG403</f>
        <v>150点くらいとりたい。がんばる！！</v>
      </c>
      <c r="AA419" s="261"/>
      <c r="AB419" s="261"/>
      <c r="AC419" s="261"/>
      <c r="AD419" s="261"/>
      <c r="AE419" s="261"/>
      <c r="AF419" s="49" t="str">
        <f t="shared" si="19"/>
        <v>C104</v>
      </c>
      <c r="AI419" s="47">
        <v>413</v>
      </c>
      <c r="AJ419" s="47" t="str">
        <f t="shared" si="20"/>
        <v>C104</v>
      </c>
    </row>
    <row r="420" spans="1:36" ht="22.5" customHeight="1" x14ac:dyDescent="0.4">
      <c r="A420" s="200" t="str">
        <f t="shared" si="18"/>
        <v>C</v>
      </c>
      <c r="B420" s="214" t="s">
        <v>689</v>
      </c>
      <c r="C420" s="215" t="s">
        <v>2577</v>
      </c>
      <c r="D420" s="216" t="s">
        <v>4659</v>
      </c>
      <c r="E420" s="217" t="s">
        <v>1091</v>
      </c>
      <c r="F420" s="218">
        <v>42</v>
      </c>
      <c r="G420" s="218">
        <v>46</v>
      </c>
      <c r="H420" s="218">
        <v>38</v>
      </c>
      <c r="I420" s="218">
        <v>126</v>
      </c>
      <c r="J420" s="219" t="s">
        <v>4222</v>
      </c>
      <c r="K420" s="218" t="s">
        <v>3787</v>
      </c>
      <c r="L420" s="218" t="s">
        <v>3483</v>
      </c>
      <c r="M420" s="218" t="s">
        <v>4674</v>
      </c>
      <c r="N420" s="218" t="s">
        <v>1269</v>
      </c>
      <c r="O420" s="218" t="s">
        <v>3480</v>
      </c>
      <c r="P420" s="218" t="s">
        <v>4122</v>
      </c>
      <c r="Q420" s="218" t="s">
        <v>1269</v>
      </c>
      <c r="R420" s="218" t="s">
        <v>1269</v>
      </c>
      <c r="S420" s="218" t="s">
        <v>1269</v>
      </c>
      <c r="T420" s="218" t="s">
        <v>1269</v>
      </c>
      <c r="U420" s="218" t="s">
        <v>1269</v>
      </c>
      <c r="V420" s="218" t="s">
        <v>1269</v>
      </c>
      <c r="W420" s="218" t="s">
        <v>1269</v>
      </c>
      <c r="X420" s="218" t="s">
        <v>1119</v>
      </c>
      <c r="Y420" s="218" t="s">
        <v>1269</v>
      </c>
      <c r="Z420" s="261" t="str">
        <f>[1]総合!AG404</f>
        <v>めちゃくちゃすっごーくガンバルンバ！</v>
      </c>
      <c r="AA420" s="261"/>
      <c r="AB420" s="261"/>
      <c r="AC420" s="261"/>
      <c r="AD420" s="261"/>
      <c r="AE420" s="261"/>
      <c r="AF420" s="49" t="str">
        <f t="shared" si="19"/>
        <v>C105</v>
      </c>
      <c r="AI420" s="47">
        <v>414</v>
      </c>
      <c r="AJ420" s="47" t="str">
        <f t="shared" si="20"/>
        <v>C105</v>
      </c>
    </row>
    <row r="421" spans="1:36" ht="22.5" customHeight="1" x14ac:dyDescent="0.4">
      <c r="A421" s="200" t="str">
        <f t="shared" si="18"/>
        <v>D</v>
      </c>
      <c r="B421" s="214" t="s">
        <v>814</v>
      </c>
      <c r="C421" s="215" t="s">
        <v>2579</v>
      </c>
      <c r="D421" s="216" t="s">
        <v>4619</v>
      </c>
      <c r="E421" s="217" t="s">
        <v>1091</v>
      </c>
      <c r="F421" s="218">
        <v>26</v>
      </c>
      <c r="G421" s="218">
        <v>48</v>
      </c>
      <c r="H421" s="218">
        <v>50</v>
      </c>
      <c r="I421" s="218">
        <v>124</v>
      </c>
      <c r="J421" s="219" t="s">
        <v>4285</v>
      </c>
      <c r="K421" s="218" t="s">
        <v>3887</v>
      </c>
      <c r="L421" s="218" t="s">
        <v>3483</v>
      </c>
      <c r="M421" s="218" t="s">
        <v>4675</v>
      </c>
      <c r="N421" s="218" t="s">
        <v>1269</v>
      </c>
      <c r="O421" s="218" t="s">
        <v>3503</v>
      </c>
      <c r="P421" s="218" t="s">
        <v>4211</v>
      </c>
      <c r="Q421" s="218" t="s">
        <v>1269</v>
      </c>
      <c r="R421" s="218" t="s">
        <v>3496</v>
      </c>
      <c r="S421" s="218" t="s">
        <v>4228</v>
      </c>
      <c r="T421" s="218" t="s">
        <v>1269</v>
      </c>
      <c r="U421" s="218" t="s">
        <v>3503</v>
      </c>
      <c r="V421" s="218" t="s">
        <v>4132</v>
      </c>
      <c r="W421" s="218" t="s">
        <v>1269</v>
      </c>
      <c r="X421" s="218" t="s">
        <v>1321</v>
      </c>
      <c r="Y421" s="218" t="s">
        <v>1269</v>
      </c>
      <c r="Z421" s="261" t="str">
        <f>[1]総合!AG405</f>
        <v>練習の成果が出せるように頑張りたいです。</v>
      </c>
      <c r="AA421" s="261"/>
      <c r="AB421" s="261"/>
      <c r="AC421" s="261"/>
      <c r="AD421" s="261"/>
      <c r="AE421" s="261"/>
      <c r="AF421" s="49" t="str">
        <f t="shared" si="19"/>
        <v>D095</v>
      </c>
      <c r="AI421" s="47">
        <v>415</v>
      </c>
      <c r="AJ421" s="47" t="str">
        <f t="shared" si="20"/>
        <v>D095</v>
      </c>
    </row>
    <row r="422" spans="1:36" ht="22.5" customHeight="1" x14ac:dyDescent="0.4">
      <c r="A422" s="200" t="str">
        <f t="shared" si="18"/>
        <v>E</v>
      </c>
      <c r="B422" s="214" t="s">
        <v>633</v>
      </c>
      <c r="C422" s="215" t="s">
        <v>2581</v>
      </c>
      <c r="D422" s="216" t="s">
        <v>4676</v>
      </c>
      <c r="E422" s="217" t="s">
        <v>1091</v>
      </c>
      <c r="F422" s="218">
        <v>52</v>
      </c>
      <c r="G422" s="218">
        <v>70</v>
      </c>
      <c r="H422" s="218">
        <v>54</v>
      </c>
      <c r="I422" s="218">
        <v>176</v>
      </c>
      <c r="J422" s="219" t="s">
        <v>4129</v>
      </c>
      <c r="K422" s="218" t="s">
        <v>3878</v>
      </c>
      <c r="L422" s="218" t="s">
        <v>3450</v>
      </c>
      <c r="M422" s="218" t="s">
        <v>4677</v>
      </c>
      <c r="N422" s="218" t="s">
        <v>1269</v>
      </c>
      <c r="O422" s="218" t="s">
        <v>3480</v>
      </c>
      <c r="P422" s="218" t="s">
        <v>4122</v>
      </c>
      <c r="Q422" s="218" t="s">
        <v>1269</v>
      </c>
      <c r="R422" s="218" t="s">
        <v>3503</v>
      </c>
      <c r="S422" s="218" t="s">
        <v>4127</v>
      </c>
      <c r="T422" s="218" t="s">
        <v>1269</v>
      </c>
      <c r="U422" s="218" t="s">
        <v>3486</v>
      </c>
      <c r="V422" s="218" t="s">
        <v>4192</v>
      </c>
      <c r="W422" s="218" t="s">
        <v>1269</v>
      </c>
      <c r="X422" s="218" t="s">
        <v>1321</v>
      </c>
      <c r="Y422" s="218" t="s">
        <v>1269</v>
      </c>
      <c r="Z422" s="261" t="str">
        <f>[1]総合!AG406</f>
        <v>練習どおりの点数を本番で出せるよう頑張ります。</v>
      </c>
      <c r="AA422" s="261"/>
      <c r="AB422" s="261"/>
      <c r="AC422" s="261"/>
      <c r="AD422" s="261"/>
      <c r="AE422" s="261"/>
      <c r="AF422" s="49" t="str">
        <f t="shared" si="19"/>
        <v>E067</v>
      </c>
      <c r="AI422" s="47">
        <v>416</v>
      </c>
      <c r="AJ422" s="47" t="str">
        <f t="shared" si="20"/>
        <v>E067</v>
      </c>
    </row>
    <row r="423" spans="1:36" ht="22.5" customHeight="1" x14ac:dyDescent="0.4">
      <c r="A423" s="200" t="str">
        <f t="shared" si="18"/>
        <v>E</v>
      </c>
      <c r="B423" s="214" t="s">
        <v>636</v>
      </c>
      <c r="C423" s="215" t="s">
        <v>2583</v>
      </c>
      <c r="D423" s="216" t="s">
        <v>4678</v>
      </c>
      <c r="E423" s="217" t="s">
        <v>1091</v>
      </c>
      <c r="F423" s="218">
        <v>82</v>
      </c>
      <c r="G423" s="218">
        <v>100</v>
      </c>
      <c r="H423" s="218">
        <v>90</v>
      </c>
      <c r="I423" s="218">
        <v>272</v>
      </c>
      <c r="J423" s="219" t="s">
        <v>4443</v>
      </c>
      <c r="K423" s="218" t="s">
        <v>3615</v>
      </c>
      <c r="L423" s="218" t="s">
        <v>3441</v>
      </c>
      <c r="M423" s="218" t="s">
        <v>3887</v>
      </c>
      <c r="N423" s="218" t="s">
        <v>1269</v>
      </c>
      <c r="O423" s="218" t="s">
        <v>3452</v>
      </c>
      <c r="P423" s="218" t="s">
        <v>3824</v>
      </c>
      <c r="Q423" s="218" t="s">
        <v>1269</v>
      </c>
      <c r="R423" s="218" t="s">
        <v>3483</v>
      </c>
      <c r="S423" s="218" t="s">
        <v>4131</v>
      </c>
      <c r="T423" s="218" t="s">
        <v>1269</v>
      </c>
      <c r="U423" s="218" t="s">
        <v>3441</v>
      </c>
      <c r="V423" s="218" t="s">
        <v>3810</v>
      </c>
      <c r="W423" s="218" t="s">
        <v>1269</v>
      </c>
      <c r="X423" s="218" t="s">
        <v>1321</v>
      </c>
      <c r="Y423" s="218" t="s">
        <v>1269</v>
      </c>
      <c r="Z423" s="261" t="str">
        <f>[1]総合!AG407</f>
        <v>そろばん使わずに参加してみようか（無理）</v>
      </c>
      <c r="AA423" s="261"/>
      <c r="AB423" s="261"/>
      <c r="AC423" s="261"/>
      <c r="AD423" s="261"/>
      <c r="AE423" s="261"/>
      <c r="AF423" s="49" t="str">
        <f t="shared" si="19"/>
        <v>E068</v>
      </c>
      <c r="AI423" s="47">
        <v>417</v>
      </c>
      <c r="AJ423" s="47" t="str">
        <f t="shared" si="20"/>
        <v>E068</v>
      </c>
    </row>
    <row r="424" spans="1:36" ht="22.5" customHeight="1" x14ac:dyDescent="0.4">
      <c r="A424" s="200" t="str">
        <f t="shared" si="18"/>
        <v>E</v>
      </c>
      <c r="B424" s="214" t="s">
        <v>652</v>
      </c>
      <c r="C424" s="215" t="s">
        <v>2585</v>
      </c>
      <c r="D424" s="216" t="s">
        <v>4679</v>
      </c>
      <c r="E424" s="217" t="s">
        <v>2587</v>
      </c>
      <c r="F424" s="218">
        <v>58</v>
      </c>
      <c r="G424" s="218">
        <v>76</v>
      </c>
      <c r="H424" s="218">
        <v>56</v>
      </c>
      <c r="I424" s="218">
        <v>190</v>
      </c>
      <c r="J424" s="219" t="s">
        <v>4221</v>
      </c>
      <c r="K424" s="218" t="s">
        <v>3873</v>
      </c>
      <c r="L424" s="218" t="s">
        <v>3439</v>
      </c>
      <c r="M424" s="218" t="s">
        <v>3914</v>
      </c>
      <c r="N424" s="218" t="s">
        <v>1269</v>
      </c>
      <c r="O424" s="218" t="s">
        <v>3463</v>
      </c>
      <c r="P424" s="218" t="s">
        <v>4058</v>
      </c>
      <c r="Q424" s="218" t="s">
        <v>1269</v>
      </c>
      <c r="R424" s="218" t="s">
        <v>3452</v>
      </c>
      <c r="S424" s="218" t="s">
        <v>3859</v>
      </c>
      <c r="T424" s="218" t="s">
        <v>1269</v>
      </c>
      <c r="U424" s="218" t="s">
        <v>3480</v>
      </c>
      <c r="V424" s="218" t="s">
        <v>4223</v>
      </c>
      <c r="W424" s="218" t="s">
        <v>1269</v>
      </c>
      <c r="X424" s="218" t="s">
        <v>1321</v>
      </c>
      <c r="Y424" s="218" t="s">
        <v>1269</v>
      </c>
      <c r="Z424" s="261" t="str">
        <f>[1]総合!AG408</f>
        <v>精一杯楽しみます(^^)/</v>
      </c>
      <c r="AA424" s="261"/>
      <c r="AB424" s="261"/>
      <c r="AC424" s="261"/>
      <c r="AD424" s="261"/>
      <c r="AE424" s="261"/>
      <c r="AF424" s="49" t="str">
        <f t="shared" si="19"/>
        <v>E072</v>
      </c>
      <c r="AI424" s="47">
        <v>418</v>
      </c>
      <c r="AJ424" s="47" t="str">
        <f t="shared" si="20"/>
        <v>E072</v>
      </c>
    </row>
    <row r="425" spans="1:36" ht="22.5" customHeight="1" x14ac:dyDescent="0.4">
      <c r="A425" s="200" t="str">
        <f t="shared" si="18"/>
        <v>E</v>
      </c>
      <c r="B425" s="214" t="s">
        <v>754</v>
      </c>
      <c r="C425" s="215" t="s">
        <v>532</v>
      </c>
      <c r="D425" s="216" t="s">
        <v>4680</v>
      </c>
      <c r="E425" s="217" t="s">
        <v>1512</v>
      </c>
      <c r="F425" s="218">
        <v>0</v>
      </c>
      <c r="G425" s="218">
        <v>0</v>
      </c>
      <c r="H425" s="218">
        <v>0</v>
      </c>
      <c r="I425" s="218">
        <v>0</v>
      </c>
      <c r="J425" s="219" t="s">
        <v>4361</v>
      </c>
      <c r="K425" s="218" t="s">
        <v>1269</v>
      </c>
      <c r="L425" s="218" t="s">
        <v>1269</v>
      </c>
      <c r="M425" s="218" t="s">
        <v>1269</v>
      </c>
      <c r="N425" s="218" t="s">
        <v>1269</v>
      </c>
      <c r="O425" s="218" t="s">
        <v>1269</v>
      </c>
      <c r="P425" s="218" t="s">
        <v>1269</v>
      </c>
      <c r="Q425" s="218" t="s">
        <v>1269</v>
      </c>
      <c r="R425" s="218" t="s">
        <v>1269</v>
      </c>
      <c r="S425" s="218" t="s">
        <v>1269</v>
      </c>
      <c r="T425" s="218" t="s">
        <v>1269</v>
      </c>
      <c r="U425" s="218" t="s">
        <v>1269</v>
      </c>
      <c r="V425" s="218" t="s">
        <v>1269</v>
      </c>
      <c r="W425" s="218" t="s">
        <v>1269</v>
      </c>
      <c r="X425" s="218" t="s">
        <v>1321</v>
      </c>
      <c r="Y425" s="218" t="s">
        <v>1269</v>
      </c>
      <c r="Z425" s="261" t="str">
        <f>[1]総合!AG409</f>
        <v>誠也さん、来年FAで巨人入りしてくれますよね</v>
      </c>
      <c r="AA425" s="261"/>
      <c r="AB425" s="261"/>
      <c r="AC425" s="261"/>
      <c r="AD425" s="261"/>
      <c r="AE425" s="261"/>
      <c r="AF425" s="49" t="str">
        <f t="shared" si="19"/>
        <v>E080</v>
      </c>
      <c r="AI425" s="47">
        <v>419</v>
      </c>
      <c r="AJ425" s="47" t="str">
        <f t="shared" si="20"/>
        <v>E080</v>
      </c>
    </row>
    <row r="426" spans="1:36" ht="22.5" customHeight="1" x14ac:dyDescent="0.4">
      <c r="A426" s="200" t="str">
        <f t="shared" si="18"/>
        <v>A</v>
      </c>
      <c r="B426" s="214" t="s">
        <v>738</v>
      </c>
      <c r="C426" s="215" t="s">
        <v>1341</v>
      </c>
      <c r="D426" s="216" t="s">
        <v>4623</v>
      </c>
      <c r="E426" s="217" t="s">
        <v>482</v>
      </c>
      <c r="F426" s="218">
        <v>80</v>
      </c>
      <c r="G426" s="218">
        <v>84</v>
      </c>
      <c r="H426" s="218">
        <v>58</v>
      </c>
      <c r="I426" s="218">
        <v>222</v>
      </c>
      <c r="J426" s="219" t="s">
        <v>4261</v>
      </c>
      <c r="K426" s="218" t="s">
        <v>3741</v>
      </c>
      <c r="L426" s="218" t="s">
        <v>3452</v>
      </c>
      <c r="M426" s="218" t="s">
        <v>4681</v>
      </c>
      <c r="N426" s="218" t="s">
        <v>3489</v>
      </c>
      <c r="O426" s="218" t="s">
        <v>3463</v>
      </c>
      <c r="P426" s="218" t="s">
        <v>4058</v>
      </c>
      <c r="Q426" s="218" t="s">
        <v>3461</v>
      </c>
      <c r="R426" s="218" t="s">
        <v>1269</v>
      </c>
      <c r="S426" s="218" t="s">
        <v>1269</v>
      </c>
      <c r="T426" s="218" t="s">
        <v>1269</v>
      </c>
      <c r="U426" s="218" t="s">
        <v>1269</v>
      </c>
      <c r="V426" s="218" t="s">
        <v>1269</v>
      </c>
      <c r="W426" s="218" t="s">
        <v>1269</v>
      </c>
      <c r="X426" s="218" t="s">
        <v>3456</v>
      </c>
      <c r="Y426" s="218" t="s">
        <v>1269</v>
      </c>
      <c r="Z426" s="261" t="str">
        <f>[1]総合!AG410</f>
        <v>教室でおかし交かんするのが一番楽しみです！</v>
      </c>
      <c r="AA426" s="261"/>
      <c r="AB426" s="261"/>
      <c r="AC426" s="261"/>
      <c r="AD426" s="261"/>
      <c r="AE426" s="261"/>
      <c r="AF426" s="49" t="str">
        <f t="shared" si="19"/>
        <v>A047</v>
      </c>
      <c r="AI426" s="47">
        <v>420</v>
      </c>
      <c r="AJ426" s="47" t="str">
        <f t="shared" si="20"/>
        <v>A047</v>
      </c>
    </row>
    <row r="427" spans="1:36" ht="22.5" customHeight="1" x14ac:dyDescent="0.4">
      <c r="A427" s="200" t="str">
        <f t="shared" si="18"/>
        <v>A</v>
      </c>
      <c r="B427" s="214" t="s">
        <v>744</v>
      </c>
      <c r="C427" s="215" t="s">
        <v>2620</v>
      </c>
      <c r="D427" s="216" t="s">
        <v>4624</v>
      </c>
      <c r="E427" s="217" t="s">
        <v>482</v>
      </c>
      <c r="F427" s="218">
        <v>28</v>
      </c>
      <c r="G427" s="218">
        <v>32</v>
      </c>
      <c r="H427" s="218">
        <v>32</v>
      </c>
      <c r="I427" s="218">
        <v>92</v>
      </c>
      <c r="J427" s="219" t="s">
        <v>4282</v>
      </c>
      <c r="K427" s="218" t="s">
        <v>3751</v>
      </c>
      <c r="L427" s="218" t="s">
        <v>3483</v>
      </c>
      <c r="M427" s="218" t="s">
        <v>4682</v>
      </c>
      <c r="N427" s="218" t="s">
        <v>1269</v>
      </c>
      <c r="O427" s="218" t="s">
        <v>3483</v>
      </c>
      <c r="P427" s="218" t="s">
        <v>4126</v>
      </c>
      <c r="Q427" s="218" t="s">
        <v>3513</v>
      </c>
      <c r="R427" s="218" t="s">
        <v>1269</v>
      </c>
      <c r="S427" s="218" t="s">
        <v>1269</v>
      </c>
      <c r="T427" s="218" t="s">
        <v>1269</v>
      </c>
      <c r="U427" s="218" t="s">
        <v>1269</v>
      </c>
      <c r="V427" s="218" t="s">
        <v>1269</v>
      </c>
      <c r="W427" s="218" t="s">
        <v>1269</v>
      </c>
      <c r="X427" s="218" t="s">
        <v>3456</v>
      </c>
      <c r="Y427" s="218" t="s">
        <v>1269</v>
      </c>
      <c r="Z427" s="261" t="str">
        <f>[1]総合!AG411</f>
        <v>ベストを取って良いクリスマスの一日にしたいです！</v>
      </c>
      <c r="AA427" s="261"/>
      <c r="AB427" s="261"/>
      <c r="AC427" s="261"/>
      <c r="AD427" s="261"/>
      <c r="AE427" s="261"/>
      <c r="AF427" s="49" t="str">
        <f t="shared" si="19"/>
        <v>A048</v>
      </c>
      <c r="AI427" s="47">
        <v>421</v>
      </c>
      <c r="AJ427" s="47" t="str">
        <f t="shared" si="20"/>
        <v>A048</v>
      </c>
    </row>
    <row r="428" spans="1:36" ht="22.5" customHeight="1" x14ac:dyDescent="0.4">
      <c r="A428" s="200" t="str">
        <f t="shared" si="18"/>
        <v>A</v>
      </c>
      <c r="B428" s="214" t="s">
        <v>785</v>
      </c>
      <c r="C428" s="215" t="s">
        <v>2622</v>
      </c>
      <c r="D428" s="216" t="s">
        <v>4653</v>
      </c>
      <c r="E428" s="217" t="s">
        <v>482</v>
      </c>
      <c r="F428" s="218">
        <v>34</v>
      </c>
      <c r="G428" s="218">
        <v>38</v>
      </c>
      <c r="H428" s="218">
        <v>28</v>
      </c>
      <c r="I428" s="218">
        <v>100</v>
      </c>
      <c r="J428" s="219" t="s">
        <v>4145</v>
      </c>
      <c r="K428" s="218" t="s">
        <v>3570</v>
      </c>
      <c r="L428" s="218" t="s">
        <v>3480</v>
      </c>
      <c r="M428" s="218" t="s">
        <v>4683</v>
      </c>
      <c r="N428" s="218" t="s">
        <v>3510</v>
      </c>
      <c r="O428" s="218" t="s">
        <v>3483</v>
      </c>
      <c r="P428" s="218" t="s">
        <v>4126</v>
      </c>
      <c r="Q428" s="218" t="s">
        <v>3513</v>
      </c>
      <c r="R428" s="218" t="s">
        <v>3496</v>
      </c>
      <c r="S428" s="218" t="s">
        <v>4228</v>
      </c>
      <c r="T428" s="218" t="s">
        <v>3504</v>
      </c>
      <c r="U428" s="218" t="s">
        <v>1269</v>
      </c>
      <c r="V428" s="218" t="s">
        <v>1269</v>
      </c>
      <c r="W428" s="218" t="s">
        <v>1269</v>
      </c>
      <c r="X428" s="218" t="s">
        <v>3456</v>
      </c>
      <c r="Y428" s="218" t="s">
        <v>1269</v>
      </c>
      <c r="Z428" s="261" t="str">
        <f>[1]総合!AG412</f>
        <v>自己ベストをとって、白目になるぞ！</v>
      </c>
      <c r="AA428" s="261"/>
      <c r="AB428" s="261"/>
      <c r="AC428" s="261"/>
      <c r="AD428" s="261"/>
      <c r="AE428" s="261"/>
      <c r="AF428" s="49" t="str">
        <f t="shared" si="19"/>
        <v>A049</v>
      </c>
      <c r="AI428" s="47">
        <v>422</v>
      </c>
      <c r="AJ428" s="47" t="str">
        <f t="shared" si="20"/>
        <v>A049</v>
      </c>
    </row>
    <row r="429" spans="1:36" ht="22.5" customHeight="1" x14ac:dyDescent="0.4">
      <c r="A429" s="200" t="str">
        <f t="shared" si="18"/>
        <v>C</v>
      </c>
      <c r="B429" s="214" t="s">
        <v>649</v>
      </c>
      <c r="C429" s="215" t="s">
        <v>1460</v>
      </c>
      <c r="D429" s="216" t="s">
        <v>4617</v>
      </c>
      <c r="E429" s="217" t="s">
        <v>482</v>
      </c>
      <c r="F429" s="218">
        <v>38</v>
      </c>
      <c r="G429" s="218">
        <v>42</v>
      </c>
      <c r="H429" s="218">
        <v>36</v>
      </c>
      <c r="I429" s="218">
        <v>116</v>
      </c>
      <c r="J429" s="219" t="s">
        <v>4169</v>
      </c>
      <c r="K429" s="218" t="s">
        <v>3794</v>
      </c>
      <c r="L429" s="218" t="s">
        <v>3496</v>
      </c>
      <c r="M429" s="218" t="s">
        <v>4684</v>
      </c>
      <c r="N429" s="218" t="s">
        <v>1269</v>
      </c>
      <c r="O429" s="218" t="s">
        <v>3480</v>
      </c>
      <c r="P429" s="218" t="s">
        <v>4122</v>
      </c>
      <c r="Q429" s="218" t="s">
        <v>1269</v>
      </c>
      <c r="R429" s="218" t="s">
        <v>1269</v>
      </c>
      <c r="S429" s="218" t="s">
        <v>1269</v>
      </c>
      <c r="T429" s="218" t="s">
        <v>1269</v>
      </c>
      <c r="U429" s="218" t="s">
        <v>1269</v>
      </c>
      <c r="V429" s="218" t="s">
        <v>1269</v>
      </c>
      <c r="W429" s="218" t="s">
        <v>1269</v>
      </c>
      <c r="X429" s="218" t="s">
        <v>1119</v>
      </c>
      <c r="Y429" s="218" t="s">
        <v>1269</v>
      </c>
      <c r="Z429" s="261" t="str">
        <f>[1]総合!AG413</f>
        <v>昨年は緊張しすぎました。今年は集中してガンバルゾ！</v>
      </c>
      <c r="AA429" s="261"/>
      <c r="AB429" s="261"/>
      <c r="AC429" s="261"/>
      <c r="AD429" s="261"/>
      <c r="AE429" s="261"/>
      <c r="AF429" s="49" t="str">
        <f t="shared" si="19"/>
        <v>C098</v>
      </c>
      <c r="AI429" s="47">
        <v>423</v>
      </c>
      <c r="AJ429" s="47" t="str">
        <f t="shared" si="20"/>
        <v>C098</v>
      </c>
    </row>
    <row r="430" spans="1:36" ht="22.5" customHeight="1" x14ac:dyDescent="0.4">
      <c r="A430" s="200" t="str">
        <f t="shared" si="18"/>
        <v>C</v>
      </c>
      <c r="B430" s="214" t="s">
        <v>650</v>
      </c>
      <c r="C430" s="215" t="s">
        <v>2625</v>
      </c>
      <c r="D430" s="216" t="s">
        <v>4617</v>
      </c>
      <c r="E430" s="217" t="s">
        <v>482</v>
      </c>
      <c r="F430" s="218">
        <v>40</v>
      </c>
      <c r="G430" s="218">
        <v>48</v>
      </c>
      <c r="H430" s="218">
        <v>42</v>
      </c>
      <c r="I430" s="218">
        <v>130</v>
      </c>
      <c r="J430" s="219" t="s">
        <v>4224</v>
      </c>
      <c r="K430" s="218" t="s">
        <v>3784</v>
      </c>
      <c r="L430" s="218" t="s">
        <v>3483</v>
      </c>
      <c r="M430" s="218" t="s">
        <v>4685</v>
      </c>
      <c r="N430" s="218" t="s">
        <v>1269</v>
      </c>
      <c r="O430" s="218" t="s">
        <v>3491</v>
      </c>
      <c r="P430" s="218" t="s">
        <v>4168</v>
      </c>
      <c r="Q430" s="218" t="s">
        <v>1269</v>
      </c>
      <c r="R430" s="218" t="s">
        <v>3496</v>
      </c>
      <c r="S430" s="218" t="s">
        <v>4228</v>
      </c>
      <c r="T430" s="218" t="s">
        <v>1269</v>
      </c>
      <c r="U430" s="218" t="s">
        <v>3480</v>
      </c>
      <c r="V430" s="218" t="s">
        <v>4223</v>
      </c>
      <c r="W430" s="218" t="s">
        <v>1269</v>
      </c>
      <c r="X430" s="218" t="s">
        <v>1119</v>
      </c>
      <c r="Y430" s="218" t="s">
        <v>1269</v>
      </c>
      <c r="Z430" s="261" t="str">
        <f>[1]総合!AG414</f>
        <v>石川サンタにプレゼントをもらえるようにがんばります</v>
      </c>
      <c r="AA430" s="261"/>
      <c r="AB430" s="261"/>
      <c r="AC430" s="261"/>
      <c r="AD430" s="261"/>
      <c r="AE430" s="261"/>
      <c r="AF430" s="49" t="str">
        <f t="shared" si="19"/>
        <v>C099</v>
      </c>
      <c r="AI430" s="47">
        <v>424</v>
      </c>
      <c r="AJ430" s="47" t="str">
        <f t="shared" si="20"/>
        <v>C099</v>
      </c>
    </row>
    <row r="431" spans="1:36" ht="22.5" customHeight="1" x14ac:dyDescent="0.4">
      <c r="A431" s="200" t="str">
        <f t="shared" si="18"/>
        <v>C</v>
      </c>
      <c r="B431" s="214" t="s">
        <v>656</v>
      </c>
      <c r="C431" s="215" t="s">
        <v>2627</v>
      </c>
      <c r="D431" s="216" t="s">
        <v>4617</v>
      </c>
      <c r="E431" s="217" t="s">
        <v>482</v>
      </c>
      <c r="F431" s="218">
        <v>32</v>
      </c>
      <c r="G431" s="218">
        <v>34</v>
      </c>
      <c r="H431" s="218">
        <v>36</v>
      </c>
      <c r="I431" s="218">
        <v>102</v>
      </c>
      <c r="J431" s="219" t="s">
        <v>4301</v>
      </c>
      <c r="K431" s="218" t="s">
        <v>3837</v>
      </c>
      <c r="L431" s="218" t="s">
        <v>3463</v>
      </c>
      <c r="M431" s="218" t="s">
        <v>4131</v>
      </c>
      <c r="N431" s="218" t="s">
        <v>1269</v>
      </c>
      <c r="O431" s="218" t="s">
        <v>3483</v>
      </c>
      <c r="P431" s="218" t="s">
        <v>4126</v>
      </c>
      <c r="Q431" s="218" t="s">
        <v>1269</v>
      </c>
      <c r="R431" s="218" t="s">
        <v>1269</v>
      </c>
      <c r="S431" s="218" t="s">
        <v>1269</v>
      </c>
      <c r="T431" s="218" t="s">
        <v>1269</v>
      </c>
      <c r="U431" s="218" t="s">
        <v>3503</v>
      </c>
      <c r="V431" s="218" t="s">
        <v>4132</v>
      </c>
      <c r="W431" s="218" t="s">
        <v>1269</v>
      </c>
      <c r="X431" s="218" t="s">
        <v>1119</v>
      </c>
      <c r="Y431" s="218" t="s">
        <v>1269</v>
      </c>
      <c r="Z431" s="261" t="str">
        <f>[1]総合!AG415</f>
        <v>いつかサンタのソリに乗ってみたいですww</v>
      </c>
      <c r="AA431" s="261"/>
      <c r="AB431" s="261"/>
      <c r="AC431" s="261"/>
      <c r="AD431" s="261"/>
      <c r="AE431" s="261"/>
      <c r="AF431" s="49" t="str">
        <f t="shared" si="19"/>
        <v>C100</v>
      </c>
      <c r="AI431" s="47">
        <v>425</v>
      </c>
      <c r="AJ431" s="47" t="str">
        <f t="shared" si="20"/>
        <v>C100</v>
      </c>
    </row>
    <row r="432" spans="1:36" ht="22.5" customHeight="1" x14ac:dyDescent="0.4">
      <c r="A432" s="200" t="str">
        <f t="shared" si="18"/>
        <v>C</v>
      </c>
      <c r="B432" s="214" t="s">
        <v>659</v>
      </c>
      <c r="C432" s="215" t="s">
        <v>2636</v>
      </c>
      <c r="D432" s="216" t="s">
        <v>4659</v>
      </c>
      <c r="E432" s="217" t="s">
        <v>2638</v>
      </c>
      <c r="F432" s="218">
        <v>60</v>
      </c>
      <c r="G432" s="218">
        <v>66</v>
      </c>
      <c r="H432" s="218">
        <v>50</v>
      </c>
      <c r="I432" s="218">
        <v>176</v>
      </c>
      <c r="J432" s="219" t="s">
        <v>4129</v>
      </c>
      <c r="K432" s="218" t="s">
        <v>3806</v>
      </c>
      <c r="L432" s="218" t="s">
        <v>3452</v>
      </c>
      <c r="M432" s="218" t="s">
        <v>4080</v>
      </c>
      <c r="N432" s="218" t="s">
        <v>1269</v>
      </c>
      <c r="O432" s="218" t="s">
        <v>3439</v>
      </c>
      <c r="P432" s="218" t="s">
        <v>3759</v>
      </c>
      <c r="Q432" s="218" t="s">
        <v>3470</v>
      </c>
      <c r="R432" s="218" t="s">
        <v>3480</v>
      </c>
      <c r="S432" s="218" t="s">
        <v>4024</v>
      </c>
      <c r="T432" s="218" t="s">
        <v>1269</v>
      </c>
      <c r="U432" s="218" t="s">
        <v>3453</v>
      </c>
      <c r="V432" s="218" t="s">
        <v>4239</v>
      </c>
      <c r="W432" s="218" t="s">
        <v>3562</v>
      </c>
      <c r="X432" s="218" t="s">
        <v>1321</v>
      </c>
      <c r="Y432" s="218" t="s">
        <v>1269</v>
      </c>
      <c r="Z432" s="261" t="str">
        <f>[1]総合!AG416</f>
        <v>頑張ります。　</v>
      </c>
      <c r="AA432" s="261"/>
      <c r="AB432" s="261"/>
      <c r="AC432" s="261"/>
      <c r="AD432" s="261"/>
      <c r="AE432" s="261"/>
      <c r="AF432" s="49" t="str">
        <f t="shared" si="19"/>
        <v>C101</v>
      </c>
      <c r="AI432" s="47">
        <v>426</v>
      </c>
      <c r="AJ432" s="47" t="str">
        <f t="shared" si="20"/>
        <v>C101</v>
      </c>
    </row>
    <row r="433" spans="1:36" ht="22.5" customHeight="1" x14ac:dyDescent="0.4">
      <c r="A433" s="200" t="str">
        <f t="shared" si="18"/>
        <v>C</v>
      </c>
      <c r="B433" s="214" t="s">
        <v>707</v>
      </c>
      <c r="C433" s="215" t="s">
        <v>1134</v>
      </c>
      <c r="D433" s="216" t="s">
        <v>4659</v>
      </c>
      <c r="E433" s="217" t="s">
        <v>590</v>
      </c>
      <c r="F433" s="218">
        <v>52</v>
      </c>
      <c r="G433" s="218">
        <v>70</v>
      </c>
      <c r="H433" s="218">
        <v>44</v>
      </c>
      <c r="I433" s="218">
        <v>166</v>
      </c>
      <c r="J433" s="219" t="s">
        <v>4274</v>
      </c>
      <c r="K433" s="218" t="s">
        <v>3767</v>
      </c>
      <c r="L433" s="218" t="s">
        <v>3452</v>
      </c>
      <c r="M433" s="218" t="s">
        <v>4281</v>
      </c>
      <c r="N433" s="218" t="s">
        <v>1269</v>
      </c>
      <c r="O433" s="218" t="s">
        <v>3480</v>
      </c>
      <c r="P433" s="218" t="s">
        <v>4122</v>
      </c>
      <c r="Q433" s="218" t="s">
        <v>1269</v>
      </c>
      <c r="R433" s="218" t="s">
        <v>3542</v>
      </c>
      <c r="S433" s="218" t="s">
        <v>3775</v>
      </c>
      <c r="T433" s="218" t="s">
        <v>3546</v>
      </c>
      <c r="U433" s="218" t="s">
        <v>3549</v>
      </c>
      <c r="V433" s="218" t="s">
        <v>4386</v>
      </c>
      <c r="W433" s="218" t="s">
        <v>1269</v>
      </c>
      <c r="X433" s="218" t="s">
        <v>1119</v>
      </c>
      <c r="Y433" s="218" t="s">
        <v>3448</v>
      </c>
      <c r="Z433" s="261" t="str">
        <f>[1]総合!AG417</f>
        <v>今年最後の大会、楽しくがんばりマス</v>
      </c>
      <c r="AA433" s="261"/>
      <c r="AB433" s="261"/>
      <c r="AC433" s="261"/>
      <c r="AD433" s="261"/>
      <c r="AE433" s="261"/>
      <c r="AF433" s="49" t="str">
        <f t="shared" si="19"/>
        <v>C110</v>
      </c>
      <c r="AI433" s="47">
        <v>427</v>
      </c>
      <c r="AJ433" s="47" t="str">
        <f t="shared" si="20"/>
        <v>C110</v>
      </c>
    </row>
    <row r="434" spans="1:36" ht="22.5" customHeight="1" x14ac:dyDescent="0.4">
      <c r="A434" s="200" t="str">
        <f t="shared" si="18"/>
        <v>C</v>
      </c>
      <c r="B434" s="214" t="s">
        <v>714</v>
      </c>
      <c r="C434" s="215" t="s">
        <v>1133</v>
      </c>
      <c r="D434" s="216" t="s">
        <v>4659</v>
      </c>
      <c r="E434" s="217" t="s">
        <v>590</v>
      </c>
      <c r="F434" s="218">
        <v>44</v>
      </c>
      <c r="G434" s="218">
        <v>52</v>
      </c>
      <c r="H434" s="218">
        <v>32</v>
      </c>
      <c r="I434" s="218">
        <v>128</v>
      </c>
      <c r="J434" s="219" t="s">
        <v>4305</v>
      </c>
      <c r="K434" s="218" t="s">
        <v>3824</v>
      </c>
      <c r="L434" s="218" t="s">
        <v>3491</v>
      </c>
      <c r="M434" s="218" t="s">
        <v>4686</v>
      </c>
      <c r="N434" s="218" t="s">
        <v>1269</v>
      </c>
      <c r="O434" s="218" t="s">
        <v>3471</v>
      </c>
      <c r="P434" s="218" t="s">
        <v>4079</v>
      </c>
      <c r="Q434" s="218" t="s">
        <v>1269</v>
      </c>
      <c r="R434" s="218" t="s">
        <v>3487</v>
      </c>
      <c r="S434" s="218" t="s">
        <v>4214</v>
      </c>
      <c r="T434" s="218" t="s">
        <v>1269</v>
      </c>
      <c r="U434" s="218" t="s">
        <v>3491</v>
      </c>
      <c r="V434" s="218" t="s">
        <v>4207</v>
      </c>
      <c r="W434" s="218" t="s">
        <v>1269</v>
      </c>
      <c r="X434" s="218" t="s">
        <v>1321</v>
      </c>
      <c r="Y434" s="218" t="s">
        <v>3448</v>
      </c>
      <c r="Z434" s="261" t="str">
        <f>[1]総合!AG418</f>
        <v>練習の成果を発揮し、最高得点をとりたい</v>
      </c>
      <c r="AA434" s="261"/>
      <c r="AB434" s="261"/>
      <c r="AC434" s="261"/>
      <c r="AD434" s="261"/>
      <c r="AE434" s="261"/>
      <c r="AF434" s="49" t="str">
        <f t="shared" si="19"/>
        <v>C111</v>
      </c>
      <c r="AI434" s="47">
        <v>428</v>
      </c>
      <c r="AJ434" s="47" t="str">
        <f t="shared" si="20"/>
        <v>C111</v>
      </c>
    </row>
    <row r="435" spans="1:36" ht="22.5" customHeight="1" x14ac:dyDescent="0.4">
      <c r="A435" s="200" t="str">
        <f t="shared" si="18"/>
        <v>D</v>
      </c>
      <c r="B435" s="214" t="s">
        <v>831</v>
      </c>
      <c r="C435" s="215" t="s">
        <v>596</v>
      </c>
      <c r="D435" s="216" t="s">
        <v>4641</v>
      </c>
      <c r="E435" s="217" t="s">
        <v>590</v>
      </c>
      <c r="F435" s="218">
        <v>82</v>
      </c>
      <c r="G435" s="218">
        <v>100</v>
      </c>
      <c r="H435" s="218">
        <v>68</v>
      </c>
      <c r="I435" s="218">
        <v>250</v>
      </c>
      <c r="J435" s="219" t="s">
        <v>4185</v>
      </c>
      <c r="K435" s="218" t="s">
        <v>3612</v>
      </c>
      <c r="L435" s="218" t="s">
        <v>3439</v>
      </c>
      <c r="M435" s="218" t="s">
        <v>3909</v>
      </c>
      <c r="N435" s="218" t="s">
        <v>1269</v>
      </c>
      <c r="O435" s="218" t="s">
        <v>3463</v>
      </c>
      <c r="P435" s="218" t="s">
        <v>4058</v>
      </c>
      <c r="Q435" s="218" t="s">
        <v>1269</v>
      </c>
      <c r="R435" s="218" t="s">
        <v>3439</v>
      </c>
      <c r="S435" s="218" t="s">
        <v>3884</v>
      </c>
      <c r="T435" s="218" t="s">
        <v>3612</v>
      </c>
      <c r="U435" s="218" t="s">
        <v>3543</v>
      </c>
      <c r="V435" s="218" t="s">
        <v>4058</v>
      </c>
      <c r="W435" s="218" t="s">
        <v>1269</v>
      </c>
      <c r="X435" s="218" t="s">
        <v>3461</v>
      </c>
      <c r="Y435" s="218" t="s">
        <v>3448</v>
      </c>
      <c r="Z435" s="261" t="str">
        <f>[1]総合!AG419</f>
        <v>緊張しても自分の実力を発揮する</v>
      </c>
      <c r="AA435" s="261"/>
      <c r="AB435" s="261"/>
      <c r="AC435" s="261"/>
      <c r="AD435" s="261"/>
      <c r="AE435" s="261"/>
      <c r="AF435" s="49" t="str">
        <f t="shared" si="19"/>
        <v>D099</v>
      </c>
      <c r="AI435" s="47">
        <v>429</v>
      </c>
      <c r="AJ435" s="47" t="str">
        <f t="shared" si="20"/>
        <v>D099</v>
      </c>
    </row>
    <row r="436" spans="1:36" ht="22.5" customHeight="1" x14ac:dyDescent="0.4">
      <c r="A436" s="200" t="str">
        <f t="shared" si="18"/>
        <v>D</v>
      </c>
      <c r="B436" s="214" t="s">
        <v>835</v>
      </c>
      <c r="C436" s="215" t="s">
        <v>601</v>
      </c>
      <c r="D436" s="216" t="s">
        <v>4639</v>
      </c>
      <c r="E436" s="217" t="s">
        <v>590</v>
      </c>
      <c r="F436" s="218">
        <v>58</v>
      </c>
      <c r="G436" s="218">
        <v>94</v>
      </c>
      <c r="H436" s="218">
        <v>68</v>
      </c>
      <c r="I436" s="218">
        <v>220</v>
      </c>
      <c r="J436" s="219" t="s">
        <v>4233</v>
      </c>
      <c r="K436" s="218" t="s">
        <v>3758</v>
      </c>
      <c r="L436" s="218" t="s">
        <v>3523</v>
      </c>
      <c r="M436" s="218" t="s">
        <v>3816</v>
      </c>
      <c r="N436" s="218" t="s">
        <v>3484</v>
      </c>
      <c r="O436" s="218" t="s">
        <v>3458</v>
      </c>
      <c r="P436" s="218" t="s">
        <v>4428</v>
      </c>
      <c r="Q436" s="218" t="s">
        <v>1269</v>
      </c>
      <c r="R436" s="218" t="s">
        <v>3474</v>
      </c>
      <c r="S436" s="218" t="s">
        <v>4186</v>
      </c>
      <c r="T436" s="218" t="s">
        <v>1269</v>
      </c>
      <c r="U436" s="218" t="s">
        <v>3603</v>
      </c>
      <c r="V436" s="218" t="s">
        <v>3856</v>
      </c>
      <c r="W436" s="218" t="s">
        <v>1269</v>
      </c>
      <c r="X436" s="218" t="s">
        <v>3461</v>
      </c>
      <c r="Y436" s="218" t="s">
        <v>3448</v>
      </c>
      <c r="Z436" s="261" t="str">
        <f>[1]総合!AG420</f>
        <v>全力を尽くして頑張ります。</v>
      </c>
      <c r="AA436" s="261"/>
      <c r="AB436" s="261"/>
      <c r="AC436" s="261"/>
      <c r="AD436" s="261"/>
      <c r="AE436" s="261"/>
      <c r="AF436" s="49" t="str">
        <f t="shared" si="19"/>
        <v>D100</v>
      </c>
      <c r="AI436" s="47">
        <v>430</v>
      </c>
      <c r="AJ436" s="47" t="str">
        <f t="shared" si="20"/>
        <v>D100</v>
      </c>
    </row>
    <row r="437" spans="1:36" ht="22.5" customHeight="1" x14ac:dyDescent="0.4">
      <c r="A437" s="200" t="str">
        <f t="shared" si="18"/>
        <v>D</v>
      </c>
      <c r="B437" s="214" t="s">
        <v>839</v>
      </c>
      <c r="C437" s="215" t="s">
        <v>607</v>
      </c>
      <c r="D437" s="216" t="s">
        <v>4639</v>
      </c>
      <c r="E437" s="217" t="s">
        <v>590</v>
      </c>
      <c r="F437" s="218">
        <v>60</v>
      </c>
      <c r="G437" s="218">
        <v>90</v>
      </c>
      <c r="H437" s="218">
        <v>56</v>
      </c>
      <c r="I437" s="218">
        <v>206</v>
      </c>
      <c r="J437" s="219" t="s">
        <v>4516</v>
      </c>
      <c r="K437" s="218" t="s">
        <v>3865</v>
      </c>
      <c r="L437" s="218" t="s">
        <v>3452</v>
      </c>
      <c r="M437" s="218" t="s">
        <v>4687</v>
      </c>
      <c r="N437" s="218" t="s">
        <v>1269</v>
      </c>
      <c r="O437" s="218" t="s">
        <v>3463</v>
      </c>
      <c r="P437" s="218" t="s">
        <v>4058</v>
      </c>
      <c r="Q437" s="218" t="s">
        <v>1269</v>
      </c>
      <c r="R437" s="218" t="s">
        <v>3450</v>
      </c>
      <c r="S437" s="218" t="s">
        <v>3890</v>
      </c>
      <c r="T437" s="218" t="s">
        <v>1269</v>
      </c>
      <c r="U437" s="218" t="s">
        <v>3453</v>
      </c>
      <c r="V437" s="218" t="s">
        <v>4239</v>
      </c>
      <c r="W437" s="218" t="s">
        <v>1269</v>
      </c>
      <c r="X437" s="218" t="s">
        <v>3461</v>
      </c>
      <c r="Y437" s="218" t="s">
        <v>3448</v>
      </c>
      <c r="Z437" s="261" t="str">
        <f>[1]総合!AG421</f>
        <v>今年最後の大会なので、全力で頑張ります</v>
      </c>
      <c r="AA437" s="261"/>
      <c r="AB437" s="261"/>
      <c r="AC437" s="261"/>
      <c r="AD437" s="261"/>
      <c r="AE437" s="261"/>
      <c r="AF437" s="49" t="str">
        <f t="shared" si="19"/>
        <v>D101</v>
      </c>
      <c r="AI437" s="47">
        <v>431</v>
      </c>
      <c r="AJ437" s="47" t="str">
        <f t="shared" si="20"/>
        <v>D101</v>
      </c>
    </row>
    <row r="438" spans="1:36" ht="22.5" customHeight="1" x14ac:dyDescent="0.4">
      <c r="A438" s="200" t="str">
        <f t="shared" si="18"/>
        <v>D</v>
      </c>
      <c r="B438" s="214" t="s">
        <v>847</v>
      </c>
      <c r="C438" s="215" t="s">
        <v>604</v>
      </c>
      <c r="D438" s="216" t="s">
        <v>4639</v>
      </c>
      <c r="E438" s="217" t="s">
        <v>590</v>
      </c>
      <c r="F438" s="218">
        <v>54</v>
      </c>
      <c r="G438" s="218">
        <v>74</v>
      </c>
      <c r="H438" s="218">
        <v>58</v>
      </c>
      <c r="I438" s="218">
        <v>186</v>
      </c>
      <c r="J438" s="219" t="s">
        <v>4385</v>
      </c>
      <c r="K438" s="218" t="s">
        <v>3766</v>
      </c>
      <c r="L438" s="218" t="s">
        <v>3439</v>
      </c>
      <c r="M438" s="218" t="s">
        <v>3800</v>
      </c>
      <c r="N438" s="218" t="s">
        <v>1269</v>
      </c>
      <c r="O438" s="218" t="s">
        <v>3480</v>
      </c>
      <c r="P438" s="218" t="s">
        <v>4122</v>
      </c>
      <c r="Q438" s="218" t="s">
        <v>1269</v>
      </c>
      <c r="R438" s="218" t="s">
        <v>3614</v>
      </c>
      <c r="S438" s="218" t="s">
        <v>4058</v>
      </c>
      <c r="T438" s="218" t="s">
        <v>1269</v>
      </c>
      <c r="U438" s="218" t="s">
        <v>3554</v>
      </c>
      <c r="V438" s="218" t="s">
        <v>4161</v>
      </c>
      <c r="W438" s="218" t="s">
        <v>1269</v>
      </c>
      <c r="X438" s="218" t="s">
        <v>1321</v>
      </c>
      <c r="Y438" s="218" t="s">
        <v>3448</v>
      </c>
      <c r="Z438" s="261" t="str">
        <f>[1]総合!AG422</f>
        <v>自分の最善を尽くして頑張ります。</v>
      </c>
      <c r="AA438" s="261"/>
      <c r="AB438" s="261"/>
      <c r="AC438" s="261"/>
      <c r="AD438" s="261"/>
      <c r="AE438" s="261"/>
      <c r="AF438" s="49" t="str">
        <f t="shared" si="19"/>
        <v>D102</v>
      </c>
      <c r="AI438" s="47">
        <v>432</v>
      </c>
      <c r="AJ438" s="47" t="str">
        <f t="shared" si="20"/>
        <v>D102</v>
      </c>
    </row>
    <row r="439" spans="1:36" ht="22.5" customHeight="1" x14ac:dyDescent="0.4">
      <c r="A439" s="200" t="str">
        <f t="shared" si="18"/>
        <v>D</v>
      </c>
      <c r="B439" s="214" t="s">
        <v>875</v>
      </c>
      <c r="C439" s="215" t="s">
        <v>1129</v>
      </c>
      <c r="D439" s="216" t="s">
        <v>4639</v>
      </c>
      <c r="E439" s="217" t="s">
        <v>590</v>
      </c>
      <c r="F439" s="218">
        <v>0</v>
      </c>
      <c r="G439" s="218">
        <v>0</v>
      </c>
      <c r="H439" s="218">
        <v>0</v>
      </c>
      <c r="I439" s="218">
        <v>0</v>
      </c>
      <c r="J439" s="219" t="s">
        <v>4361</v>
      </c>
      <c r="K439" s="218" t="s">
        <v>1269</v>
      </c>
      <c r="L439" s="218" t="s">
        <v>1269</v>
      </c>
      <c r="M439" s="218" t="s">
        <v>1269</v>
      </c>
      <c r="N439" s="218" t="s">
        <v>1269</v>
      </c>
      <c r="O439" s="218" t="s">
        <v>1269</v>
      </c>
      <c r="P439" s="218" t="s">
        <v>1269</v>
      </c>
      <c r="Q439" s="218" t="s">
        <v>1269</v>
      </c>
      <c r="R439" s="218" t="s">
        <v>1269</v>
      </c>
      <c r="S439" s="218" t="s">
        <v>1269</v>
      </c>
      <c r="T439" s="218" t="s">
        <v>1269</v>
      </c>
      <c r="U439" s="218" t="s">
        <v>1269</v>
      </c>
      <c r="V439" s="218" t="s">
        <v>1269</v>
      </c>
      <c r="W439" s="218" t="s">
        <v>1269</v>
      </c>
      <c r="X439" s="218" t="s">
        <v>1321</v>
      </c>
      <c r="Y439" s="218" t="s">
        <v>1269</v>
      </c>
      <c r="Z439" s="261" t="str">
        <f>[1]総合!AG423</f>
        <v>最高点数目指して頑張ります。</v>
      </c>
      <c r="AA439" s="261"/>
      <c r="AB439" s="261"/>
      <c r="AC439" s="261"/>
      <c r="AD439" s="261"/>
      <c r="AE439" s="261"/>
      <c r="AF439" s="49" t="str">
        <f t="shared" si="19"/>
        <v>D103</v>
      </c>
      <c r="AI439" s="47">
        <v>433</v>
      </c>
      <c r="AJ439" s="47" t="str">
        <f t="shared" si="20"/>
        <v>D103</v>
      </c>
    </row>
    <row r="440" spans="1:36" ht="22.5" customHeight="1" x14ac:dyDescent="0.4">
      <c r="A440" s="200" t="str">
        <f t="shared" si="18"/>
        <v>E</v>
      </c>
      <c r="B440" s="214" t="s">
        <v>709</v>
      </c>
      <c r="C440" s="215" t="s">
        <v>629</v>
      </c>
      <c r="D440" s="216" t="s">
        <v>4676</v>
      </c>
      <c r="E440" s="217" t="s">
        <v>590</v>
      </c>
      <c r="F440" s="218">
        <v>98</v>
      </c>
      <c r="G440" s="218">
        <v>100</v>
      </c>
      <c r="H440" s="218">
        <v>92</v>
      </c>
      <c r="I440" s="218">
        <v>290</v>
      </c>
      <c r="J440" s="219" t="s">
        <v>4602</v>
      </c>
      <c r="K440" s="218" t="s">
        <v>3556</v>
      </c>
      <c r="L440" s="218" t="s">
        <v>3625</v>
      </c>
      <c r="M440" s="218" t="s">
        <v>3745</v>
      </c>
      <c r="N440" s="218" t="s">
        <v>3467</v>
      </c>
      <c r="O440" s="218" t="s">
        <v>3450</v>
      </c>
      <c r="P440" s="218" t="s">
        <v>3776</v>
      </c>
      <c r="Q440" s="218" t="s">
        <v>1269</v>
      </c>
      <c r="R440" s="218" t="s">
        <v>3532</v>
      </c>
      <c r="S440" s="218" t="s">
        <v>3761</v>
      </c>
      <c r="T440" s="218" t="s">
        <v>3499</v>
      </c>
      <c r="U440" s="218" t="s">
        <v>3631</v>
      </c>
      <c r="V440" s="218" t="s">
        <v>3499</v>
      </c>
      <c r="W440" s="218" t="s">
        <v>3489</v>
      </c>
      <c r="X440" s="218" t="s">
        <v>3472</v>
      </c>
      <c r="Y440" s="218" t="s">
        <v>3448</v>
      </c>
      <c r="Z440" s="261" t="str">
        <f>[1]総合!AG424</f>
        <v>300点目指して頑張ります。</v>
      </c>
      <c r="AA440" s="261"/>
      <c r="AB440" s="261"/>
      <c r="AC440" s="261"/>
      <c r="AD440" s="261"/>
      <c r="AE440" s="261"/>
      <c r="AF440" s="49" t="str">
        <f t="shared" si="19"/>
        <v>E077</v>
      </c>
      <c r="AI440" s="47">
        <v>434</v>
      </c>
      <c r="AJ440" s="47" t="str">
        <f t="shared" si="20"/>
        <v>E077</v>
      </c>
    </row>
    <row r="441" spans="1:36" ht="22.5" customHeight="1" x14ac:dyDescent="0.4">
      <c r="A441" s="200" t="str">
        <f t="shared" si="18"/>
        <v>E</v>
      </c>
      <c r="B441" s="214" t="s">
        <v>710</v>
      </c>
      <c r="C441" s="215" t="s">
        <v>634</v>
      </c>
      <c r="D441" s="216" t="s">
        <v>4688</v>
      </c>
      <c r="E441" s="217" t="s">
        <v>590</v>
      </c>
      <c r="F441" s="218">
        <v>90</v>
      </c>
      <c r="G441" s="218">
        <v>96</v>
      </c>
      <c r="H441" s="218">
        <v>80</v>
      </c>
      <c r="I441" s="218">
        <v>266</v>
      </c>
      <c r="J441" s="219" t="s">
        <v>4407</v>
      </c>
      <c r="K441" s="218" t="s">
        <v>3804</v>
      </c>
      <c r="L441" s="218" t="s">
        <v>3523</v>
      </c>
      <c r="M441" s="218" t="s">
        <v>3879</v>
      </c>
      <c r="N441" s="218" t="s">
        <v>1269</v>
      </c>
      <c r="O441" s="218" t="s">
        <v>3450</v>
      </c>
      <c r="P441" s="218" t="s">
        <v>3776</v>
      </c>
      <c r="Q441" s="218" t="s">
        <v>1269</v>
      </c>
      <c r="R441" s="218" t="s">
        <v>3631</v>
      </c>
      <c r="S441" s="218" t="s">
        <v>3495</v>
      </c>
      <c r="T441" s="218" t="s">
        <v>3470</v>
      </c>
      <c r="U441" s="218" t="s">
        <v>3706</v>
      </c>
      <c r="V441" s="218" t="s">
        <v>3749</v>
      </c>
      <c r="W441" s="218" t="s">
        <v>3502</v>
      </c>
      <c r="X441" s="218" t="s">
        <v>3472</v>
      </c>
      <c r="Y441" s="218" t="s">
        <v>3448</v>
      </c>
      <c r="Z441" s="261" t="str">
        <f>[1]総合!AG425</f>
        <v>学生最後の年という覚悟を持って挑みたい。</v>
      </c>
      <c r="AA441" s="261"/>
      <c r="AB441" s="261"/>
      <c r="AC441" s="261"/>
      <c r="AD441" s="261"/>
      <c r="AE441" s="261"/>
      <c r="AF441" s="49" t="str">
        <f t="shared" si="19"/>
        <v>E078</v>
      </c>
      <c r="AI441" s="47">
        <v>435</v>
      </c>
      <c r="AJ441" s="47" t="str">
        <f t="shared" si="20"/>
        <v>E078</v>
      </c>
    </row>
    <row r="442" spans="1:36" ht="22.5" customHeight="1" x14ac:dyDescent="0.4">
      <c r="A442" s="200" t="str">
        <f t="shared" si="18"/>
        <v>E</v>
      </c>
      <c r="B442" s="214" t="s">
        <v>711</v>
      </c>
      <c r="C442" s="215" t="s">
        <v>613</v>
      </c>
      <c r="D442" s="216" t="s">
        <v>4689</v>
      </c>
      <c r="E442" s="217" t="s">
        <v>590</v>
      </c>
      <c r="F442" s="218">
        <v>66</v>
      </c>
      <c r="G442" s="218">
        <v>88</v>
      </c>
      <c r="H442" s="218">
        <v>76</v>
      </c>
      <c r="I442" s="218">
        <v>230</v>
      </c>
      <c r="J442" s="219" t="s">
        <v>4577</v>
      </c>
      <c r="K442" s="218" t="s">
        <v>3808</v>
      </c>
      <c r="L442" s="218" t="s">
        <v>3439</v>
      </c>
      <c r="M442" s="218" t="s">
        <v>3904</v>
      </c>
      <c r="N442" s="218" t="s">
        <v>1269</v>
      </c>
      <c r="O442" s="218" t="s">
        <v>3452</v>
      </c>
      <c r="P442" s="218" t="s">
        <v>3824</v>
      </c>
      <c r="Q442" s="218" t="s">
        <v>1269</v>
      </c>
      <c r="R442" s="218" t="s">
        <v>3453</v>
      </c>
      <c r="S442" s="218" t="s">
        <v>3931</v>
      </c>
      <c r="T442" s="218" t="s">
        <v>1269</v>
      </c>
      <c r="U442" s="218" t="s">
        <v>3453</v>
      </c>
      <c r="V442" s="218" t="s">
        <v>4239</v>
      </c>
      <c r="W442" s="218" t="s">
        <v>1269</v>
      </c>
      <c r="X442" s="218" t="s">
        <v>1321</v>
      </c>
      <c r="Y442" s="218" t="s">
        <v>3448</v>
      </c>
      <c r="Z442" s="261" t="str">
        <f>[1]総合!AG426</f>
        <v>目指すは、高校３年間ベストスコア</v>
      </c>
      <c r="AA442" s="261"/>
      <c r="AB442" s="261"/>
      <c r="AC442" s="261"/>
      <c r="AD442" s="261"/>
      <c r="AE442" s="261"/>
      <c r="AF442" s="49" t="str">
        <f t="shared" si="19"/>
        <v>E079</v>
      </c>
      <c r="AI442" s="47">
        <v>436</v>
      </c>
      <c r="AJ442" s="47" t="str">
        <f t="shared" si="20"/>
        <v>E079</v>
      </c>
    </row>
    <row r="443" spans="1:36" ht="22.5" customHeight="1" x14ac:dyDescent="0.4">
      <c r="A443" s="200" t="str">
        <f t="shared" si="18"/>
        <v>B</v>
      </c>
      <c r="B443" s="214" t="s">
        <v>560</v>
      </c>
      <c r="C443" s="215" t="s">
        <v>2680</v>
      </c>
      <c r="D443" s="216" t="s">
        <v>4630</v>
      </c>
      <c r="E443" s="217" t="s">
        <v>590</v>
      </c>
      <c r="F443" s="218">
        <v>30</v>
      </c>
      <c r="G443" s="218">
        <v>30</v>
      </c>
      <c r="H443" s="218">
        <v>28</v>
      </c>
      <c r="I443" s="218">
        <v>88</v>
      </c>
      <c r="J443" s="219" t="s">
        <v>4321</v>
      </c>
      <c r="K443" s="218" t="s">
        <v>3781</v>
      </c>
      <c r="L443" s="218" t="s">
        <v>3486</v>
      </c>
      <c r="M443" s="218" t="s">
        <v>4690</v>
      </c>
      <c r="N443" s="218" t="s">
        <v>3562</v>
      </c>
      <c r="O443" s="218" t="s">
        <v>3480</v>
      </c>
      <c r="P443" s="218" t="s">
        <v>4122</v>
      </c>
      <c r="Q443" s="218" t="s">
        <v>1269</v>
      </c>
      <c r="R443" s="218" t="s">
        <v>1269</v>
      </c>
      <c r="S443" s="218" t="s">
        <v>1269</v>
      </c>
      <c r="T443" s="218" t="s">
        <v>1269</v>
      </c>
      <c r="U443" s="218" t="s">
        <v>1269</v>
      </c>
      <c r="V443" s="218" t="s">
        <v>1269</v>
      </c>
      <c r="W443" s="218" t="s">
        <v>1269</v>
      </c>
      <c r="X443" s="218" t="s">
        <v>1321</v>
      </c>
      <c r="Y443" s="218" t="s">
        <v>3448</v>
      </c>
      <c r="Z443" s="261" t="str">
        <f>[1]総合!AG427</f>
        <v>きんこん一番をしてがんばりたいです。</v>
      </c>
      <c r="AA443" s="261"/>
      <c r="AB443" s="261"/>
      <c r="AC443" s="261"/>
      <c r="AD443" s="261"/>
      <c r="AE443" s="261"/>
      <c r="AF443" s="49" t="str">
        <f t="shared" si="19"/>
        <v>B081</v>
      </c>
      <c r="AI443" s="47">
        <v>437</v>
      </c>
      <c r="AJ443" s="47" t="str">
        <f t="shared" si="20"/>
        <v>B081</v>
      </c>
    </row>
    <row r="444" spans="1:36" ht="22.5" customHeight="1" x14ac:dyDescent="0.4">
      <c r="A444" s="200" t="str">
        <f t="shared" si="18"/>
        <v>C</v>
      </c>
      <c r="B444" s="214" t="s">
        <v>719</v>
      </c>
      <c r="C444" s="215" t="s">
        <v>591</v>
      </c>
      <c r="D444" s="216" t="s">
        <v>4659</v>
      </c>
      <c r="E444" s="217" t="s">
        <v>590</v>
      </c>
      <c r="F444" s="218">
        <v>66</v>
      </c>
      <c r="G444" s="218">
        <v>60</v>
      </c>
      <c r="H444" s="218">
        <v>52</v>
      </c>
      <c r="I444" s="218">
        <v>178</v>
      </c>
      <c r="J444" s="219" t="s">
        <v>4279</v>
      </c>
      <c r="K444" s="218" t="s">
        <v>3763</v>
      </c>
      <c r="L444" s="218" t="s">
        <v>3486</v>
      </c>
      <c r="M444" s="218" t="s">
        <v>4691</v>
      </c>
      <c r="N444" s="218" t="s">
        <v>1269</v>
      </c>
      <c r="O444" s="218" t="s">
        <v>3603</v>
      </c>
      <c r="P444" s="218" t="s">
        <v>3822</v>
      </c>
      <c r="Q444" s="218" t="s">
        <v>3495</v>
      </c>
      <c r="R444" s="218" t="s">
        <v>3452</v>
      </c>
      <c r="S444" s="218" t="s">
        <v>3859</v>
      </c>
      <c r="T444" s="218" t="s">
        <v>1269</v>
      </c>
      <c r="U444" s="218" t="s">
        <v>4523</v>
      </c>
      <c r="V444" s="218" t="s">
        <v>4524</v>
      </c>
      <c r="W444" s="218" t="s">
        <v>1269</v>
      </c>
      <c r="X444" s="218" t="s">
        <v>1119</v>
      </c>
      <c r="Y444" s="218" t="s">
        <v>3448</v>
      </c>
      <c r="Z444" s="261" t="str">
        <f>[1]総合!AG428</f>
        <v>自己ベスト出せるようにがんばるぞ～</v>
      </c>
      <c r="AA444" s="261"/>
      <c r="AB444" s="261"/>
      <c r="AC444" s="261"/>
      <c r="AD444" s="261"/>
      <c r="AE444" s="261"/>
      <c r="AF444" s="49" t="str">
        <f t="shared" si="19"/>
        <v>C112</v>
      </c>
      <c r="AI444" s="47">
        <v>438</v>
      </c>
      <c r="AJ444" s="47" t="str">
        <f t="shared" si="20"/>
        <v>C112</v>
      </c>
    </row>
    <row r="445" spans="1:36" ht="22.5" customHeight="1" x14ac:dyDescent="0.4">
      <c r="A445" s="200" t="str">
        <f t="shared" si="18"/>
        <v>C</v>
      </c>
      <c r="B445" s="214" t="s">
        <v>720</v>
      </c>
      <c r="C445" s="215" t="s">
        <v>1230</v>
      </c>
      <c r="D445" s="216" t="s">
        <v>4659</v>
      </c>
      <c r="E445" s="217" t="s">
        <v>590</v>
      </c>
      <c r="F445" s="218">
        <v>60</v>
      </c>
      <c r="G445" s="218">
        <v>70</v>
      </c>
      <c r="H445" s="218">
        <v>44</v>
      </c>
      <c r="I445" s="218">
        <v>174</v>
      </c>
      <c r="J445" s="219" t="s">
        <v>4382</v>
      </c>
      <c r="K445" s="218" t="s">
        <v>3765</v>
      </c>
      <c r="L445" s="218" t="s">
        <v>3452</v>
      </c>
      <c r="M445" s="218" t="s">
        <v>4692</v>
      </c>
      <c r="N445" s="218" t="s">
        <v>1269</v>
      </c>
      <c r="O445" s="218" t="s">
        <v>3554</v>
      </c>
      <c r="P445" s="218" t="s">
        <v>4218</v>
      </c>
      <c r="Q445" s="218" t="s">
        <v>1269</v>
      </c>
      <c r="R445" s="218" t="s">
        <v>3486</v>
      </c>
      <c r="S445" s="218" t="s">
        <v>4134</v>
      </c>
      <c r="T445" s="218" t="s">
        <v>1269</v>
      </c>
      <c r="U445" s="218" t="s">
        <v>3503</v>
      </c>
      <c r="V445" s="218" t="s">
        <v>4132</v>
      </c>
      <c r="W445" s="218" t="s">
        <v>1269</v>
      </c>
      <c r="X445" s="218" t="s">
        <v>1119</v>
      </c>
      <c r="Y445" s="218" t="s">
        <v>3448</v>
      </c>
      <c r="Z445" s="261" t="str">
        <f>[1]総合!AG429</f>
        <v>前回より１０点以上点数を上げるようがんばります。</v>
      </c>
      <c r="AA445" s="261"/>
      <c r="AB445" s="261"/>
      <c r="AC445" s="261"/>
      <c r="AD445" s="261"/>
      <c r="AE445" s="261"/>
      <c r="AF445" s="49" t="str">
        <f t="shared" si="19"/>
        <v>C113</v>
      </c>
      <c r="AI445" s="47">
        <v>439</v>
      </c>
      <c r="AJ445" s="47" t="str">
        <f t="shared" si="20"/>
        <v>C113</v>
      </c>
    </row>
    <row r="446" spans="1:36" ht="22.5" customHeight="1" x14ac:dyDescent="0.4">
      <c r="A446" s="200" t="str">
        <f t="shared" si="18"/>
        <v>C</v>
      </c>
      <c r="B446" s="214" t="s">
        <v>721</v>
      </c>
      <c r="C446" s="215" t="s">
        <v>641</v>
      </c>
      <c r="D446" s="216" t="s">
        <v>4659</v>
      </c>
      <c r="E446" s="217" t="s">
        <v>590</v>
      </c>
      <c r="F446" s="218">
        <v>38</v>
      </c>
      <c r="G446" s="218">
        <v>60</v>
      </c>
      <c r="H446" s="218">
        <v>46</v>
      </c>
      <c r="I446" s="218">
        <v>144</v>
      </c>
      <c r="J446" s="219" t="s">
        <v>4251</v>
      </c>
      <c r="K446" s="218" t="s">
        <v>3816</v>
      </c>
      <c r="L446" s="218" t="s">
        <v>3486</v>
      </c>
      <c r="M446" s="218" t="s">
        <v>4693</v>
      </c>
      <c r="N446" s="218" t="s">
        <v>1269</v>
      </c>
      <c r="O446" s="218" t="s">
        <v>3483</v>
      </c>
      <c r="P446" s="218" t="s">
        <v>4126</v>
      </c>
      <c r="Q446" s="218" t="s">
        <v>1269</v>
      </c>
      <c r="R446" s="218" t="s">
        <v>3474</v>
      </c>
      <c r="S446" s="218" t="s">
        <v>4186</v>
      </c>
      <c r="T446" s="218" t="s">
        <v>1269</v>
      </c>
      <c r="U446" s="218" t="s">
        <v>3503</v>
      </c>
      <c r="V446" s="218" t="s">
        <v>4132</v>
      </c>
      <c r="W446" s="218" t="s">
        <v>1269</v>
      </c>
      <c r="X446" s="218" t="s">
        <v>1321</v>
      </c>
      <c r="Y446" s="218" t="s">
        <v>3448</v>
      </c>
      <c r="Z446" s="261" t="str">
        <f>[1]総合!AG430</f>
        <v>ついに３回目の出場。よい結果残したいです</v>
      </c>
      <c r="AA446" s="261"/>
      <c r="AB446" s="261"/>
      <c r="AC446" s="261"/>
      <c r="AD446" s="261"/>
      <c r="AE446" s="261"/>
      <c r="AF446" s="49" t="str">
        <f t="shared" si="19"/>
        <v>C114</v>
      </c>
      <c r="AI446" s="47">
        <v>440</v>
      </c>
      <c r="AJ446" s="47" t="str">
        <f t="shared" si="20"/>
        <v>C114</v>
      </c>
    </row>
    <row r="447" spans="1:36" ht="22.5" customHeight="1" x14ac:dyDescent="0.4">
      <c r="A447" s="200" t="str">
        <f t="shared" si="18"/>
        <v>C</v>
      </c>
      <c r="B447" s="214" t="s">
        <v>722</v>
      </c>
      <c r="C447" s="215" t="s">
        <v>1448</v>
      </c>
      <c r="D447" s="216" t="s">
        <v>4617</v>
      </c>
      <c r="E447" s="217" t="s">
        <v>590</v>
      </c>
      <c r="F447" s="218">
        <v>42</v>
      </c>
      <c r="G447" s="218">
        <v>68</v>
      </c>
      <c r="H447" s="218">
        <v>44</v>
      </c>
      <c r="I447" s="218">
        <v>154</v>
      </c>
      <c r="J447" s="219" t="s">
        <v>4231</v>
      </c>
      <c r="K447" s="218" t="s">
        <v>3771</v>
      </c>
      <c r="L447" s="218" t="s">
        <v>3450</v>
      </c>
      <c r="M447" s="218" t="s">
        <v>4694</v>
      </c>
      <c r="N447" s="218" t="s">
        <v>1269</v>
      </c>
      <c r="O447" s="218" t="s">
        <v>3463</v>
      </c>
      <c r="P447" s="218" t="s">
        <v>4058</v>
      </c>
      <c r="Q447" s="218" t="s">
        <v>1269</v>
      </c>
      <c r="R447" s="218" t="s">
        <v>3480</v>
      </c>
      <c r="S447" s="218" t="s">
        <v>4024</v>
      </c>
      <c r="T447" s="218" t="s">
        <v>1269</v>
      </c>
      <c r="U447" s="218" t="s">
        <v>3450</v>
      </c>
      <c r="V447" s="218" t="s">
        <v>3847</v>
      </c>
      <c r="W447" s="218" t="s">
        <v>1269</v>
      </c>
      <c r="X447" s="218" t="s">
        <v>1321</v>
      </c>
      <c r="Y447" s="218" t="s">
        <v>3448</v>
      </c>
      <c r="Z447" s="261" t="str">
        <f>[1]総合!AG431</f>
        <v>本番で、１３０点以上をとるぞー</v>
      </c>
      <c r="AA447" s="261"/>
      <c r="AB447" s="261"/>
      <c r="AC447" s="261"/>
      <c r="AD447" s="261"/>
      <c r="AE447" s="261"/>
      <c r="AF447" s="49" t="str">
        <f t="shared" si="19"/>
        <v>C115</v>
      </c>
      <c r="AI447" s="47">
        <v>441</v>
      </c>
      <c r="AJ447" s="47" t="str">
        <f t="shared" si="20"/>
        <v>C115</v>
      </c>
    </row>
    <row r="448" spans="1:36" ht="22.5" customHeight="1" x14ac:dyDescent="0.4">
      <c r="A448" s="200" t="str">
        <f t="shared" si="18"/>
        <v>D</v>
      </c>
      <c r="B448" s="214" t="s">
        <v>876</v>
      </c>
      <c r="C448" s="215" t="s">
        <v>1251</v>
      </c>
      <c r="D448" s="216" t="s">
        <v>4619</v>
      </c>
      <c r="E448" s="217" t="s">
        <v>590</v>
      </c>
      <c r="F448" s="218">
        <v>50</v>
      </c>
      <c r="G448" s="218">
        <v>68</v>
      </c>
      <c r="H448" s="218">
        <v>40</v>
      </c>
      <c r="I448" s="218">
        <v>158</v>
      </c>
      <c r="J448" s="219" t="s">
        <v>4571</v>
      </c>
      <c r="K448" s="218" t="s">
        <v>3774</v>
      </c>
      <c r="L448" s="218" t="s">
        <v>3452</v>
      </c>
      <c r="M448" s="218" t="s">
        <v>4695</v>
      </c>
      <c r="N448" s="218" t="s">
        <v>1269</v>
      </c>
      <c r="O448" s="218" t="s">
        <v>3463</v>
      </c>
      <c r="P448" s="218" t="s">
        <v>4058</v>
      </c>
      <c r="Q448" s="218" t="s">
        <v>1269</v>
      </c>
      <c r="R448" s="218" t="s">
        <v>3480</v>
      </c>
      <c r="S448" s="218" t="s">
        <v>4024</v>
      </c>
      <c r="T448" s="218" t="s">
        <v>1269</v>
      </c>
      <c r="U448" s="218" t="s">
        <v>3486</v>
      </c>
      <c r="V448" s="218" t="s">
        <v>4192</v>
      </c>
      <c r="W448" s="218" t="s">
        <v>1269</v>
      </c>
      <c r="X448" s="218" t="s">
        <v>1321</v>
      </c>
      <c r="Y448" s="218" t="s">
        <v>3448</v>
      </c>
      <c r="Z448" s="261" t="str">
        <f>[1]総合!AG432</f>
        <v>入賞目指して頑張ります</v>
      </c>
      <c r="AA448" s="261"/>
      <c r="AB448" s="261"/>
      <c r="AC448" s="261"/>
      <c r="AD448" s="261"/>
      <c r="AE448" s="261"/>
      <c r="AF448" s="49" t="str">
        <f t="shared" si="19"/>
        <v>D104</v>
      </c>
      <c r="AI448" s="47">
        <v>442</v>
      </c>
      <c r="AJ448" s="47" t="str">
        <f t="shared" si="20"/>
        <v>D104</v>
      </c>
    </row>
    <row r="449" spans="1:36" ht="22.5" customHeight="1" x14ac:dyDescent="0.4">
      <c r="A449" s="200" t="str">
        <f t="shared" si="18"/>
        <v>D</v>
      </c>
      <c r="B449" s="214" t="s">
        <v>901</v>
      </c>
      <c r="C449" s="215" t="s">
        <v>1233</v>
      </c>
      <c r="D449" s="216" t="s">
        <v>4619</v>
      </c>
      <c r="E449" s="217" t="s">
        <v>590</v>
      </c>
      <c r="F449" s="218">
        <v>62</v>
      </c>
      <c r="G449" s="218">
        <v>70</v>
      </c>
      <c r="H449" s="218">
        <v>54</v>
      </c>
      <c r="I449" s="218">
        <v>186</v>
      </c>
      <c r="J449" s="219" t="s">
        <v>4385</v>
      </c>
      <c r="K449" s="218" t="s">
        <v>3766</v>
      </c>
      <c r="L449" s="218" t="s">
        <v>3474</v>
      </c>
      <c r="M449" s="218" t="s">
        <v>4696</v>
      </c>
      <c r="N449" s="218" t="s">
        <v>1269</v>
      </c>
      <c r="O449" s="218" t="s">
        <v>3483</v>
      </c>
      <c r="P449" s="218" t="s">
        <v>4126</v>
      </c>
      <c r="Q449" s="218" t="s">
        <v>1269</v>
      </c>
      <c r="R449" s="218" t="s">
        <v>3500</v>
      </c>
      <c r="S449" s="218" t="s">
        <v>4123</v>
      </c>
      <c r="T449" s="218" t="s">
        <v>1269</v>
      </c>
      <c r="U449" s="218" t="s">
        <v>1269</v>
      </c>
      <c r="V449" s="218" t="s">
        <v>1269</v>
      </c>
      <c r="W449" s="218" t="s">
        <v>1269</v>
      </c>
      <c r="X449" s="218" t="s">
        <v>1321</v>
      </c>
      <c r="Y449" s="218" t="s">
        <v>3448</v>
      </c>
      <c r="Z449" s="261" t="str">
        <f>[1]総合!AG433</f>
        <v>今年はオンラインが多い分がんばるぞ</v>
      </c>
      <c r="AA449" s="261"/>
      <c r="AB449" s="261"/>
      <c r="AC449" s="261"/>
      <c r="AD449" s="261"/>
      <c r="AE449" s="261"/>
      <c r="AF449" s="49" t="str">
        <f t="shared" si="19"/>
        <v>D105</v>
      </c>
      <c r="AI449" s="47">
        <v>443</v>
      </c>
      <c r="AJ449" s="47" t="str">
        <f t="shared" si="20"/>
        <v>D105</v>
      </c>
    </row>
    <row r="450" spans="1:36" ht="22.5" customHeight="1" x14ac:dyDescent="0.4">
      <c r="A450" s="200" t="str">
        <f t="shared" si="18"/>
        <v>D</v>
      </c>
      <c r="B450" s="214" t="s">
        <v>902</v>
      </c>
      <c r="C450" s="215" t="s">
        <v>1484</v>
      </c>
      <c r="D450" s="216" t="s">
        <v>4619</v>
      </c>
      <c r="E450" s="217" t="s">
        <v>590</v>
      </c>
      <c r="F450" s="218">
        <v>42</v>
      </c>
      <c r="G450" s="218">
        <v>54</v>
      </c>
      <c r="H450" s="218">
        <v>38</v>
      </c>
      <c r="I450" s="218">
        <v>134</v>
      </c>
      <c r="J450" s="219" t="s">
        <v>4263</v>
      </c>
      <c r="K450" s="218" t="s">
        <v>3821</v>
      </c>
      <c r="L450" s="218" t="s">
        <v>3458</v>
      </c>
      <c r="M450" s="218" t="s">
        <v>4697</v>
      </c>
      <c r="N450" s="218" t="s">
        <v>1269</v>
      </c>
      <c r="O450" s="218" t="s">
        <v>3483</v>
      </c>
      <c r="P450" s="218" t="s">
        <v>4126</v>
      </c>
      <c r="Q450" s="218" t="s">
        <v>1269</v>
      </c>
      <c r="R450" s="218" t="s">
        <v>3491</v>
      </c>
      <c r="S450" s="218" t="s">
        <v>4117</v>
      </c>
      <c r="T450" s="218" t="s">
        <v>1269</v>
      </c>
      <c r="U450" s="218" t="s">
        <v>1269</v>
      </c>
      <c r="V450" s="218" t="s">
        <v>1269</v>
      </c>
      <c r="W450" s="218" t="s">
        <v>1269</v>
      </c>
      <c r="X450" s="218" t="s">
        <v>1321</v>
      </c>
      <c r="Y450" s="218" t="s">
        <v>3448</v>
      </c>
      <c r="Z450" s="261" t="str">
        <f>[1]総合!AG434</f>
        <v>本番で、最高点を取れるよう頑張ります</v>
      </c>
      <c r="AA450" s="261"/>
      <c r="AB450" s="261"/>
      <c r="AC450" s="261"/>
      <c r="AD450" s="261"/>
      <c r="AE450" s="261"/>
      <c r="AF450" s="49" t="str">
        <f t="shared" si="19"/>
        <v>D106</v>
      </c>
      <c r="AI450" s="47">
        <v>444</v>
      </c>
      <c r="AJ450" s="47" t="str">
        <f t="shared" si="20"/>
        <v>D106</v>
      </c>
    </row>
    <row r="451" spans="1:36" ht="22.5" customHeight="1" x14ac:dyDescent="0.4">
      <c r="A451" s="200" t="str">
        <f t="shared" si="18"/>
        <v>E</v>
      </c>
      <c r="B451" s="214" t="s">
        <v>662</v>
      </c>
      <c r="C451" s="215" t="s">
        <v>616</v>
      </c>
      <c r="D451" s="216" t="s">
        <v>4698</v>
      </c>
      <c r="E451" s="217" t="s">
        <v>590</v>
      </c>
      <c r="F451" s="218">
        <v>86</v>
      </c>
      <c r="G451" s="218">
        <v>92</v>
      </c>
      <c r="H451" s="218">
        <v>80</v>
      </c>
      <c r="I451" s="218">
        <v>258</v>
      </c>
      <c r="J451" s="219" t="s">
        <v>4250</v>
      </c>
      <c r="K451" s="218" t="s">
        <v>3921</v>
      </c>
      <c r="L451" s="218" t="s">
        <v>3523</v>
      </c>
      <c r="M451" s="218" t="s">
        <v>3775</v>
      </c>
      <c r="N451" s="218" t="s">
        <v>1269</v>
      </c>
      <c r="O451" s="218" t="s">
        <v>3450</v>
      </c>
      <c r="P451" s="218" t="s">
        <v>3776</v>
      </c>
      <c r="Q451" s="218" t="s">
        <v>1269</v>
      </c>
      <c r="R451" s="218" t="s">
        <v>3640</v>
      </c>
      <c r="S451" s="218" t="s">
        <v>3808</v>
      </c>
      <c r="T451" s="218" t="s">
        <v>3510</v>
      </c>
      <c r="U451" s="218" t="s">
        <v>3593</v>
      </c>
      <c r="V451" s="218" t="s">
        <v>4050</v>
      </c>
      <c r="W451" s="218" t="s">
        <v>1269</v>
      </c>
      <c r="X451" s="218" t="s">
        <v>3472</v>
      </c>
      <c r="Y451" s="218" t="s">
        <v>3448</v>
      </c>
      <c r="Z451" s="261" t="str">
        <f>[1]総合!AG435</f>
        <v>個人総合での入賞を目指します</v>
      </c>
      <c r="AA451" s="261"/>
      <c r="AB451" s="261"/>
      <c r="AC451" s="261"/>
      <c r="AD451" s="261"/>
      <c r="AE451" s="261"/>
      <c r="AF451" s="49" t="str">
        <f t="shared" si="19"/>
        <v>E074</v>
      </c>
      <c r="AI451" s="47">
        <v>445</v>
      </c>
      <c r="AJ451" s="47" t="str">
        <f t="shared" si="20"/>
        <v>E074</v>
      </c>
    </row>
    <row r="452" spans="1:36" ht="22.5" customHeight="1" x14ac:dyDescent="0.4">
      <c r="A452" s="200" t="str">
        <f t="shared" si="18"/>
        <v>E</v>
      </c>
      <c r="B452" s="214" t="s">
        <v>698</v>
      </c>
      <c r="C452" s="215" t="s">
        <v>622</v>
      </c>
      <c r="D452" s="216" t="s">
        <v>4698</v>
      </c>
      <c r="E452" s="217" t="s">
        <v>590</v>
      </c>
      <c r="F452" s="218">
        <v>66</v>
      </c>
      <c r="G452" s="218">
        <v>88</v>
      </c>
      <c r="H452" s="218">
        <v>62</v>
      </c>
      <c r="I452" s="218">
        <v>216</v>
      </c>
      <c r="J452" s="219" t="s">
        <v>4213</v>
      </c>
      <c r="K452" s="218" t="s">
        <v>3770</v>
      </c>
      <c r="L452" s="218" t="s">
        <v>3439</v>
      </c>
      <c r="M452" s="218" t="s">
        <v>4699</v>
      </c>
      <c r="N452" s="218" t="s">
        <v>1269</v>
      </c>
      <c r="O452" s="218" t="s">
        <v>3452</v>
      </c>
      <c r="P452" s="218" t="s">
        <v>3824</v>
      </c>
      <c r="Q452" s="218" t="s">
        <v>1269</v>
      </c>
      <c r="R452" s="218" t="s">
        <v>3595</v>
      </c>
      <c r="S452" s="218" t="s">
        <v>3766</v>
      </c>
      <c r="T452" s="218" t="s">
        <v>3509</v>
      </c>
      <c r="U452" s="218" t="s">
        <v>3538</v>
      </c>
      <c r="V452" s="218" t="s">
        <v>3767</v>
      </c>
      <c r="W452" s="218" t="s">
        <v>1269</v>
      </c>
      <c r="X452" s="218" t="s">
        <v>1321</v>
      </c>
      <c r="Y452" s="218" t="s">
        <v>3448</v>
      </c>
      <c r="Z452" s="261" t="str">
        <f>[1]総合!AG436</f>
        <v>読上算優勝します</v>
      </c>
      <c r="AA452" s="261"/>
      <c r="AB452" s="261"/>
      <c r="AC452" s="261"/>
      <c r="AD452" s="261"/>
      <c r="AE452" s="261"/>
      <c r="AF452" s="49" t="str">
        <f t="shared" si="19"/>
        <v>E075</v>
      </c>
      <c r="AI452" s="47">
        <v>446</v>
      </c>
      <c r="AJ452" s="47" t="str">
        <f t="shared" si="20"/>
        <v>E075</v>
      </c>
    </row>
    <row r="453" spans="1:36" ht="22.5" customHeight="1" x14ac:dyDescent="0.4">
      <c r="A453" s="200" t="str">
        <f t="shared" si="18"/>
        <v>E</v>
      </c>
      <c r="B453" s="214" t="s">
        <v>708</v>
      </c>
      <c r="C453" s="215" t="s">
        <v>619</v>
      </c>
      <c r="D453" s="216" t="s">
        <v>4698</v>
      </c>
      <c r="E453" s="217" t="s">
        <v>590</v>
      </c>
      <c r="F453" s="218">
        <v>74</v>
      </c>
      <c r="G453" s="218">
        <v>76</v>
      </c>
      <c r="H453" s="218">
        <v>66</v>
      </c>
      <c r="I453" s="218">
        <v>216</v>
      </c>
      <c r="J453" s="219" t="s">
        <v>4213</v>
      </c>
      <c r="K453" s="218" t="s">
        <v>3770</v>
      </c>
      <c r="L453" s="218" t="s">
        <v>3441</v>
      </c>
      <c r="M453" s="218" t="s">
        <v>3955</v>
      </c>
      <c r="N453" s="218" t="s">
        <v>1269</v>
      </c>
      <c r="O453" s="218" t="s">
        <v>3480</v>
      </c>
      <c r="P453" s="218" t="s">
        <v>4122</v>
      </c>
      <c r="Q453" s="218" t="s">
        <v>1269</v>
      </c>
      <c r="R453" s="218" t="s">
        <v>3439</v>
      </c>
      <c r="S453" s="218" t="s">
        <v>3884</v>
      </c>
      <c r="T453" s="218" t="s">
        <v>1269</v>
      </c>
      <c r="U453" s="218" t="s">
        <v>3596</v>
      </c>
      <c r="V453" s="218" t="s">
        <v>4012</v>
      </c>
      <c r="W453" s="218" t="s">
        <v>1269</v>
      </c>
      <c r="X453" s="218" t="s">
        <v>1321</v>
      </c>
      <c r="Y453" s="218" t="s">
        <v>3448</v>
      </c>
      <c r="Z453" s="261" t="str">
        <f>[1]総合!AG437</f>
        <v>読み上げ算優勝めざして頑張ります。</v>
      </c>
      <c r="AA453" s="261"/>
      <c r="AB453" s="261"/>
      <c r="AC453" s="261"/>
      <c r="AD453" s="261"/>
      <c r="AE453" s="261"/>
      <c r="AF453" s="49" t="str">
        <f t="shared" si="19"/>
        <v>E076</v>
      </c>
      <c r="AI453" s="47">
        <v>447</v>
      </c>
      <c r="AJ453" s="47" t="str">
        <f t="shared" si="20"/>
        <v>E076</v>
      </c>
    </row>
    <row r="454" spans="1:36" ht="22.5" customHeight="1" x14ac:dyDescent="0.4">
      <c r="A454" s="200" t="str">
        <f t="shared" si="18"/>
        <v>A</v>
      </c>
      <c r="B454" s="214" t="s">
        <v>1001</v>
      </c>
      <c r="C454" s="215" t="s">
        <v>1350</v>
      </c>
      <c r="D454" s="216" t="s">
        <v>4700</v>
      </c>
      <c r="E454" s="217" t="s">
        <v>655</v>
      </c>
      <c r="F454" s="218">
        <v>32</v>
      </c>
      <c r="G454" s="218">
        <v>44</v>
      </c>
      <c r="H454" s="218">
        <v>32</v>
      </c>
      <c r="I454" s="218">
        <v>108</v>
      </c>
      <c r="J454" s="219" t="s">
        <v>4293</v>
      </c>
      <c r="K454" s="218" t="s">
        <v>3612</v>
      </c>
      <c r="L454" s="218" t="s">
        <v>3452</v>
      </c>
      <c r="M454" s="218" t="s">
        <v>4448</v>
      </c>
      <c r="N454" s="218" t="s">
        <v>3489</v>
      </c>
      <c r="O454" s="218" t="s">
        <v>3480</v>
      </c>
      <c r="P454" s="218" t="s">
        <v>4122</v>
      </c>
      <c r="Q454" s="218" t="s">
        <v>3494</v>
      </c>
      <c r="R454" s="218" t="s">
        <v>1269</v>
      </c>
      <c r="S454" s="218" t="s">
        <v>1269</v>
      </c>
      <c r="T454" s="218" t="s">
        <v>1269</v>
      </c>
      <c r="U454" s="218" t="s">
        <v>3503</v>
      </c>
      <c r="V454" s="218" t="s">
        <v>4132</v>
      </c>
      <c r="W454" s="218" t="s">
        <v>3502</v>
      </c>
      <c r="X454" s="218" t="s">
        <v>1321</v>
      </c>
      <c r="Y454" s="218" t="s">
        <v>1269</v>
      </c>
      <c r="Z454" s="261" t="str">
        <f>[1]総合!AG438</f>
        <v>150点い上、目ざすぞー！</v>
      </c>
      <c r="AA454" s="261"/>
      <c r="AB454" s="261"/>
      <c r="AC454" s="261"/>
      <c r="AD454" s="261"/>
      <c r="AE454" s="261"/>
      <c r="AF454" s="49" t="str">
        <f t="shared" si="19"/>
        <v>A055</v>
      </c>
      <c r="AI454" s="47">
        <v>448</v>
      </c>
      <c r="AJ454" s="47" t="str">
        <f t="shared" si="20"/>
        <v>A055</v>
      </c>
    </row>
    <row r="455" spans="1:36" ht="22.5" customHeight="1" x14ac:dyDescent="0.4">
      <c r="A455" s="200" t="str">
        <f t="shared" si="18"/>
        <v>B</v>
      </c>
      <c r="B455" s="214" t="s">
        <v>564</v>
      </c>
      <c r="C455" s="215" t="s">
        <v>1196</v>
      </c>
      <c r="D455" s="216" t="s">
        <v>4701</v>
      </c>
      <c r="E455" s="217" t="s">
        <v>655</v>
      </c>
      <c r="F455" s="218">
        <v>32</v>
      </c>
      <c r="G455" s="218">
        <v>44</v>
      </c>
      <c r="H455" s="218">
        <v>38</v>
      </c>
      <c r="I455" s="218">
        <v>114</v>
      </c>
      <c r="J455" s="219" t="s">
        <v>4436</v>
      </c>
      <c r="K455" s="218" t="s">
        <v>3767</v>
      </c>
      <c r="L455" s="218" t="s">
        <v>3480</v>
      </c>
      <c r="M455" s="218" t="s">
        <v>4168</v>
      </c>
      <c r="N455" s="218" t="s">
        <v>1269</v>
      </c>
      <c r="O455" s="218" t="s">
        <v>3475</v>
      </c>
      <c r="P455" s="218" t="s">
        <v>4275</v>
      </c>
      <c r="Q455" s="218" t="s">
        <v>1269</v>
      </c>
      <c r="R455" s="218" t="s">
        <v>1269</v>
      </c>
      <c r="S455" s="218" t="s">
        <v>1269</v>
      </c>
      <c r="T455" s="218" t="s">
        <v>1269</v>
      </c>
      <c r="U455" s="218" t="s">
        <v>1269</v>
      </c>
      <c r="V455" s="218" t="s">
        <v>1269</v>
      </c>
      <c r="W455" s="218" t="s">
        <v>1269</v>
      </c>
      <c r="X455" s="218" t="s">
        <v>1321</v>
      </c>
      <c r="Y455" s="218" t="s">
        <v>1269</v>
      </c>
      <c r="Z455" s="261" t="str">
        <f>[1]総合!AG439</f>
        <v>F0、120をめざしたいです。</v>
      </c>
      <c r="AA455" s="261"/>
      <c r="AB455" s="261"/>
      <c r="AC455" s="261"/>
      <c r="AD455" s="261"/>
      <c r="AE455" s="261"/>
      <c r="AF455" s="49" t="str">
        <f t="shared" si="19"/>
        <v>B082</v>
      </c>
      <c r="AI455" s="47">
        <v>449</v>
      </c>
      <c r="AJ455" s="47" t="str">
        <f t="shared" si="20"/>
        <v>B082</v>
      </c>
    </row>
    <row r="456" spans="1:36" ht="22.5" customHeight="1" x14ac:dyDescent="0.4">
      <c r="A456" s="200" t="str">
        <f t="shared" si="18"/>
        <v>D</v>
      </c>
      <c r="B456" s="214" t="s">
        <v>903</v>
      </c>
      <c r="C456" s="215" t="s">
        <v>657</v>
      </c>
      <c r="D456" s="216" t="s">
        <v>4702</v>
      </c>
      <c r="E456" s="217" t="s">
        <v>655</v>
      </c>
      <c r="F456" s="218">
        <v>54</v>
      </c>
      <c r="G456" s="218">
        <v>66</v>
      </c>
      <c r="H456" s="218">
        <v>38</v>
      </c>
      <c r="I456" s="218">
        <v>158</v>
      </c>
      <c r="J456" s="219" t="s">
        <v>4571</v>
      </c>
      <c r="K456" s="218" t="s">
        <v>3774</v>
      </c>
      <c r="L456" s="218" t="s">
        <v>3452</v>
      </c>
      <c r="M456" s="218" t="s">
        <v>4703</v>
      </c>
      <c r="N456" s="218" t="s">
        <v>1269</v>
      </c>
      <c r="O456" s="218" t="s">
        <v>3441</v>
      </c>
      <c r="P456" s="218" t="s">
        <v>3495</v>
      </c>
      <c r="Q456" s="218" t="s">
        <v>3448</v>
      </c>
      <c r="R456" s="218" t="s">
        <v>3443</v>
      </c>
      <c r="S456" s="218" t="s">
        <v>3741</v>
      </c>
      <c r="T456" s="218" t="s">
        <v>1104</v>
      </c>
      <c r="U456" s="218" t="s">
        <v>3441</v>
      </c>
      <c r="V456" s="218" t="s">
        <v>3810</v>
      </c>
      <c r="W456" s="218" t="s">
        <v>3555</v>
      </c>
      <c r="X456" s="218" t="s">
        <v>1119</v>
      </c>
      <c r="Y456" s="218" t="s">
        <v>1269</v>
      </c>
      <c r="Z456" s="261" t="str">
        <f>[1]総合!AG440</f>
        <v>練習を毎日欠かさず行い、上位入賞へ！</v>
      </c>
      <c r="AA456" s="261"/>
      <c r="AB456" s="261"/>
      <c r="AC456" s="261"/>
      <c r="AD456" s="261"/>
      <c r="AE456" s="261"/>
      <c r="AF456" s="49" t="str">
        <f t="shared" si="19"/>
        <v>D107</v>
      </c>
      <c r="AI456" s="47">
        <v>450</v>
      </c>
      <c r="AJ456" s="47" t="str">
        <f t="shared" si="20"/>
        <v>D107</v>
      </c>
    </row>
    <row r="457" spans="1:36" ht="22.5" customHeight="1" x14ac:dyDescent="0.4">
      <c r="A457" s="200" t="str">
        <f t="shared" si="18"/>
        <v>D</v>
      </c>
      <c r="B457" s="214" t="s">
        <v>923</v>
      </c>
      <c r="C457" s="215" t="s">
        <v>670</v>
      </c>
      <c r="D457" s="216" t="s">
        <v>4702</v>
      </c>
      <c r="E457" s="217" t="s">
        <v>655</v>
      </c>
      <c r="F457" s="218">
        <v>40</v>
      </c>
      <c r="G457" s="218">
        <v>58</v>
      </c>
      <c r="H457" s="218">
        <v>48</v>
      </c>
      <c r="I457" s="218">
        <v>146</v>
      </c>
      <c r="J457" s="219" t="s">
        <v>4172</v>
      </c>
      <c r="K457" s="218" t="s">
        <v>3881</v>
      </c>
      <c r="L457" s="218" t="s">
        <v>3452</v>
      </c>
      <c r="M457" s="218" t="s">
        <v>4704</v>
      </c>
      <c r="N457" s="218" t="s">
        <v>1269</v>
      </c>
      <c r="O457" s="218" t="s">
        <v>3483</v>
      </c>
      <c r="P457" s="218" t="s">
        <v>4126</v>
      </c>
      <c r="Q457" s="218" t="s">
        <v>1269</v>
      </c>
      <c r="R457" s="218" t="s">
        <v>3480</v>
      </c>
      <c r="S457" s="218" t="s">
        <v>4024</v>
      </c>
      <c r="T457" s="218" t="s">
        <v>1269</v>
      </c>
      <c r="U457" s="218" t="s">
        <v>3554</v>
      </c>
      <c r="V457" s="218" t="s">
        <v>4161</v>
      </c>
      <c r="W457" s="218" t="s">
        <v>1269</v>
      </c>
      <c r="X457" s="218" t="s">
        <v>1119</v>
      </c>
      <c r="Y457" s="218" t="s">
        <v>1269</v>
      </c>
      <c r="Z457" s="261" t="str">
        <f>[1]総合!AG441</f>
        <v>リアル会場の緊張感を味わいたいです</v>
      </c>
      <c r="AA457" s="261"/>
      <c r="AB457" s="261"/>
      <c r="AC457" s="261"/>
      <c r="AD457" s="261"/>
      <c r="AE457" s="261"/>
      <c r="AF457" s="49" t="str">
        <f t="shared" si="19"/>
        <v>D108</v>
      </c>
      <c r="AI457" s="47">
        <v>451</v>
      </c>
      <c r="AJ457" s="47" t="str">
        <f t="shared" si="20"/>
        <v>D108</v>
      </c>
    </row>
    <row r="458" spans="1:36" ht="22.5" customHeight="1" x14ac:dyDescent="0.4">
      <c r="A458" s="200" t="str">
        <f t="shared" si="18"/>
        <v>D</v>
      </c>
      <c r="B458" s="214" t="s">
        <v>940</v>
      </c>
      <c r="C458" s="215" t="s">
        <v>1240</v>
      </c>
      <c r="D458" s="216" t="s">
        <v>4705</v>
      </c>
      <c r="E458" s="217" t="s">
        <v>655</v>
      </c>
      <c r="F458" s="218">
        <v>56</v>
      </c>
      <c r="G458" s="218">
        <v>66</v>
      </c>
      <c r="H458" s="218">
        <v>42</v>
      </c>
      <c r="I458" s="218">
        <v>164</v>
      </c>
      <c r="J458" s="219" t="s">
        <v>4111</v>
      </c>
      <c r="K458" s="218" t="s">
        <v>3873</v>
      </c>
      <c r="L458" s="218" t="s">
        <v>3480</v>
      </c>
      <c r="M458" s="218" t="s">
        <v>4706</v>
      </c>
      <c r="N458" s="218" t="s">
        <v>1269</v>
      </c>
      <c r="O458" s="218" t="s">
        <v>3480</v>
      </c>
      <c r="P458" s="218" t="s">
        <v>4122</v>
      </c>
      <c r="Q458" s="218" t="s">
        <v>1269</v>
      </c>
      <c r="R458" s="218" t="s">
        <v>3480</v>
      </c>
      <c r="S458" s="218" t="s">
        <v>4024</v>
      </c>
      <c r="T458" s="218" t="s">
        <v>1269</v>
      </c>
      <c r="U458" s="218" t="s">
        <v>3474</v>
      </c>
      <c r="V458" s="218" t="s">
        <v>4430</v>
      </c>
      <c r="W458" s="218" t="s">
        <v>1269</v>
      </c>
      <c r="X458" s="218" t="s">
        <v>1119</v>
      </c>
      <c r="Y458" s="218" t="s">
        <v>1269</v>
      </c>
      <c r="Z458" s="261" t="str">
        <f>[1]総合!AG442</f>
        <v>本番で最高得点が取れるよう頑張ります！</v>
      </c>
      <c r="AA458" s="261"/>
      <c r="AB458" s="261"/>
      <c r="AC458" s="261"/>
      <c r="AD458" s="261"/>
      <c r="AE458" s="261"/>
      <c r="AF458" s="49" t="str">
        <f t="shared" si="19"/>
        <v>D109</v>
      </c>
      <c r="AI458" s="47">
        <v>452</v>
      </c>
      <c r="AJ458" s="47" t="str">
        <f t="shared" si="20"/>
        <v>D109</v>
      </c>
    </row>
    <row r="459" spans="1:36" ht="22.5" customHeight="1" x14ac:dyDescent="0.4">
      <c r="A459" s="200" t="str">
        <f t="shared" si="18"/>
        <v>E</v>
      </c>
      <c r="B459" s="214" t="s">
        <v>756</v>
      </c>
      <c r="C459" s="215" t="s">
        <v>663</v>
      </c>
      <c r="D459" s="216" t="s">
        <v>4707</v>
      </c>
      <c r="E459" s="217" t="s">
        <v>655</v>
      </c>
      <c r="F459" s="218">
        <v>86</v>
      </c>
      <c r="G459" s="218">
        <v>100</v>
      </c>
      <c r="H459" s="218">
        <v>84</v>
      </c>
      <c r="I459" s="218">
        <v>270</v>
      </c>
      <c r="J459" s="219" t="s">
        <v>4613</v>
      </c>
      <c r="K459" s="218" t="s">
        <v>3748</v>
      </c>
      <c r="L459" s="218" t="s">
        <v>3626</v>
      </c>
      <c r="M459" s="218" t="s">
        <v>3509</v>
      </c>
      <c r="N459" s="218" t="s">
        <v>3562</v>
      </c>
      <c r="O459" s="218" t="s">
        <v>3439</v>
      </c>
      <c r="P459" s="218" t="s">
        <v>3759</v>
      </c>
      <c r="Q459" s="218" t="s">
        <v>3504</v>
      </c>
      <c r="R459" s="218" t="s">
        <v>3533</v>
      </c>
      <c r="S459" s="218" t="s">
        <v>3887</v>
      </c>
      <c r="T459" s="218" t="s">
        <v>1269</v>
      </c>
      <c r="U459" s="218" t="s">
        <v>3441</v>
      </c>
      <c r="V459" s="218" t="s">
        <v>3810</v>
      </c>
      <c r="W459" s="218" t="s">
        <v>1269</v>
      </c>
      <c r="X459" s="218" t="s">
        <v>1321</v>
      </c>
      <c r="Y459" s="218" t="s">
        <v>1269</v>
      </c>
      <c r="Z459" s="261" t="str">
        <f>[1]総合!AG443</f>
        <v>実際の値は49.98くらいです。やばっ</v>
      </c>
      <c r="AA459" s="261"/>
      <c r="AB459" s="261"/>
      <c r="AC459" s="261"/>
      <c r="AD459" s="261"/>
      <c r="AE459" s="261"/>
      <c r="AF459" s="49" t="str">
        <f t="shared" si="19"/>
        <v>E081</v>
      </c>
      <c r="AI459" s="47">
        <v>453</v>
      </c>
      <c r="AJ459" s="47" t="str">
        <f t="shared" si="20"/>
        <v>E081</v>
      </c>
    </row>
    <row r="460" spans="1:36" ht="22.5" customHeight="1" x14ac:dyDescent="0.4">
      <c r="A460" s="200" t="str">
        <f t="shared" si="18"/>
        <v>B</v>
      </c>
      <c r="B460" s="214" t="s">
        <v>566</v>
      </c>
      <c r="C460" s="215" t="s">
        <v>1189</v>
      </c>
      <c r="D460" s="216" t="s">
        <v>4708</v>
      </c>
      <c r="E460" s="217" t="s">
        <v>2732</v>
      </c>
      <c r="F460" s="218">
        <v>50</v>
      </c>
      <c r="G460" s="218">
        <v>36</v>
      </c>
      <c r="H460" s="218">
        <v>44</v>
      </c>
      <c r="I460" s="218">
        <v>130</v>
      </c>
      <c r="J460" s="219" t="s">
        <v>4224</v>
      </c>
      <c r="K460" s="218" t="s">
        <v>3760</v>
      </c>
      <c r="L460" s="218" t="s">
        <v>3480</v>
      </c>
      <c r="M460" s="218" t="s">
        <v>4118</v>
      </c>
      <c r="N460" s="218" t="s">
        <v>1269</v>
      </c>
      <c r="O460" s="218" t="s">
        <v>3480</v>
      </c>
      <c r="P460" s="218" t="s">
        <v>4122</v>
      </c>
      <c r="Q460" s="218" t="s">
        <v>1269</v>
      </c>
      <c r="R460" s="218" t="s">
        <v>3459</v>
      </c>
      <c r="S460" s="218" t="s">
        <v>4189</v>
      </c>
      <c r="T460" s="218" t="s">
        <v>3499</v>
      </c>
      <c r="U460" s="218" t="s">
        <v>3452</v>
      </c>
      <c r="V460" s="218" t="s">
        <v>4164</v>
      </c>
      <c r="W460" s="218" t="s">
        <v>3555</v>
      </c>
      <c r="X460" s="218" t="s">
        <v>1321</v>
      </c>
      <c r="Y460" s="218" t="s">
        <v>1269</v>
      </c>
      <c r="Z460" s="261" t="str">
        <f>[1]総合!AG444</f>
        <v>良い点数とれるようにがんばりたいです！！</v>
      </c>
      <c r="AA460" s="261"/>
      <c r="AB460" s="261"/>
      <c r="AC460" s="261"/>
      <c r="AD460" s="261"/>
      <c r="AE460" s="261"/>
      <c r="AF460" s="49" t="str">
        <f t="shared" si="19"/>
        <v>B083</v>
      </c>
      <c r="AI460" s="47">
        <v>454</v>
      </c>
      <c r="AJ460" s="47" t="str">
        <f t="shared" si="20"/>
        <v>B083</v>
      </c>
    </row>
    <row r="461" spans="1:36" ht="22.5" customHeight="1" x14ac:dyDescent="0.4">
      <c r="A461" s="200" t="str">
        <f t="shared" si="18"/>
        <v>C</v>
      </c>
      <c r="B461" s="214" t="s">
        <v>313</v>
      </c>
      <c r="C461" s="215" t="s">
        <v>675</v>
      </c>
      <c r="D461" s="216" t="s">
        <v>4426</v>
      </c>
      <c r="E461" s="217" t="s">
        <v>156</v>
      </c>
      <c r="F461" s="218">
        <v>64</v>
      </c>
      <c r="G461" s="218">
        <v>74</v>
      </c>
      <c r="H461" s="218">
        <v>62</v>
      </c>
      <c r="I461" s="218">
        <v>200</v>
      </c>
      <c r="J461" s="219" t="s">
        <v>4188</v>
      </c>
      <c r="K461" s="218" t="s">
        <v>3749</v>
      </c>
      <c r="L461" s="218" t="s">
        <v>3441</v>
      </c>
      <c r="M461" s="218" t="s">
        <v>3952</v>
      </c>
      <c r="N461" s="218" t="s">
        <v>3492</v>
      </c>
      <c r="O461" s="218" t="s">
        <v>3533</v>
      </c>
      <c r="P461" s="218" t="s">
        <v>4139</v>
      </c>
      <c r="Q461" s="218" t="s">
        <v>3479</v>
      </c>
      <c r="R461" s="218" t="s">
        <v>3575</v>
      </c>
      <c r="S461" s="218" t="s">
        <v>4180</v>
      </c>
      <c r="T461" s="218" t="s">
        <v>1104</v>
      </c>
      <c r="U461" s="218" t="s">
        <v>3579</v>
      </c>
      <c r="V461" s="218" t="s">
        <v>3546</v>
      </c>
      <c r="W461" s="218" t="s">
        <v>3444</v>
      </c>
      <c r="X461" s="218" t="s">
        <v>1321</v>
      </c>
      <c r="Y461" s="218" t="s">
        <v>1269</v>
      </c>
      <c r="Z461" s="261" t="str">
        <f>[1]総合!AG445</f>
        <v>クリカツは一年の答え合わせ。神様から花まるを貰えますように。</v>
      </c>
      <c r="AA461" s="261"/>
      <c r="AB461" s="261"/>
      <c r="AC461" s="261"/>
      <c r="AD461" s="261"/>
      <c r="AE461" s="261"/>
      <c r="AF461" s="49" t="str">
        <f t="shared" si="19"/>
        <v>C052</v>
      </c>
      <c r="AI461" s="47">
        <v>455</v>
      </c>
      <c r="AJ461" s="47" t="str">
        <f t="shared" si="20"/>
        <v>C052</v>
      </c>
    </row>
    <row r="462" spans="1:36" ht="22.5" customHeight="1" x14ac:dyDescent="0.4">
      <c r="A462" s="200" t="str">
        <f t="shared" si="18"/>
        <v>A</v>
      </c>
      <c r="B462" s="214" t="s">
        <v>1016</v>
      </c>
      <c r="C462" s="215" t="s">
        <v>2742</v>
      </c>
      <c r="D462" s="216" t="s">
        <v>4709</v>
      </c>
      <c r="E462" s="217" t="s">
        <v>1398</v>
      </c>
      <c r="F462" s="218">
        <v>24</v>
      </c>
      <c r="G462" s="218">
        <v>32</v>
      </c>
      <c r="H462" s="218">
        <v>28</v>
      </c>
      <c r="I462" s="218">
        <v>84</v>
      </c>
      <c r="J462" s="219" t="s">
        <v>4254</v>
      </c>
      <c r="K462" s="218" t="s">
        <v>3921</v>
      </c>
      <c r="L462" s="218" t="s">
        <v>3483</v>
      </c>
      <c r="M462" s="218" t="s">
        <v>4710</v>
      </c>
      <c r="N462" s="218" t="s">
        <v>1269</v>
      </c>
      <c r="O462" s="218" t="s">
        <v>3483</v>
      </c>
      <c r="P462" s="218" t="s">
        <v>4126</v>
      </c>
      <c r="Q462" s="218" t="s">
        <v>3513</v>
      </c>
      <c r="R462" s="218" t="s">
        <v>1269</v>
      </c>
      <c r="S462" s="218" t="s">
        <v>1269</v>
      </c>
      <c r="T462" s="218" t="s">
        <v>1269</v>
      </c>
      <c r="U462" s="218" t="s">
        <v>1269</v>
      </c>
      <c r="V462" s="218" t="s">
        <v>1269</v>
      </c>
      <c r="W462" s="218" t="s">
        <v>1269</v>
      </c>
      <c r="X462" s="218" t="s">
        <v>1321</v>
      </c>
      <c r="Y462" s="218" t="s">
        <v>1269</v>
      </c>
      <c r="Z462" s="261" t="str">
        <f>[1]総合!AG446</f>
        <v>はじめてだけどいっしょうけんめいがんばります</v>
      </c>
      <c r="AA462" s="261"/>
      <c r="AB462" s="261"/>
      <c r="AC462" s="261"/>
      <c r="AD462" s="261"/>
      <c r="AE462" s="261"/>
      <c r="AF462" s="49" t="str">
        <f t="shared" si="19"/>
        <v>A058</v>
      </c>
      <c r="AI462" s="47">
        <v>456</v>
      </c>
      <c r="AJ462" s="47" t="str">
        <f t="shared" si="20"/>
        <v>A058</v>
      </c>
    </row>
    <row r="463" spans="1:36" ht="22.5" customHeight="1" x14ac:dyDescent="0.4">
      <c r="A463" s="200" t="str">
        <f t="shared" si="18"/>
        <v>A</v>
      </c>
      <c r="B463" s="214" t="s">
        <v>1018</v>
      </c>
      <c r="C463" s="215" t="s">
        <v>1531</v>
      </c>
      <c r="D463" s="216" t="s">
        <v>4700</v>
      </c>
      <c r="E463" s="217" t="s">
        <v>1398</v>
      </c>
      <c r="F463" s="218">
        <v>32</v>
      </c>
      <c r="G463" s="218">
        <v>34</v>
      </c>
      <c r="H463" s="218">
        <v>30</v>
      </c>
      <c r="I463" s="218">
        <v>96</v>
      </c>
      <c r="J463" s="219" t="s">
        <v>4465</v>
      </c>
      <c r="K463" s="218" t="s">
        <v>3749</v>
      </c>
      <c r="L463" s="218" t="s">
        <v>3483</v>
      </c>
      <c r="M463" s="218" t="s">
        <v>4711</v>
      </c>
      <c r="N463" s="218" t="s">
        <v>1269</v>
      </c>
      <c r="O463" s="218" t="s">
        <v>1269</v>
      </c>
      <c r="P463" s="218" t="s">
        <v>1269</v>
      </c>
      <c r="Q463" s="218" t="s">
        <v>1269</v>
      </c>
      <c r="R463" s="218" t="s">
        <v>1269</v>
      </c>
      <c r="S463" s="218" t="s">
        <v>1269</v>
      </c>
      <c r="T463" s="218" t="s">
        <v>1269</v>
      </c>
      <c r="U463" s="218" t="s">
        <v>1269</v>
      </c>
      <c r="V463" s="218" t="s">
        <v>1269</v>
      </c>
      <c r="W463" s="218" t="s">
        <v>1269</v>
      </c>
      <c r="X463" s="218" t="s">
        <v>1321</v>
      </c>
      <c r="Y463" s="218" t="s">
        <v>1269</v>
      </c>
      <c r="Z463" s="261" t="str">
        <f>[1]総合!AG447</f>
        <v>自己ベスト目指してがんばります</v>
      </c>
      <c r="AA463" s="261"/>
      <c r="AB463" s="261"/>
      <c r="AC463" s="261"/>
      <c r="AD463" s="261"/>
      <c r="AE463" s="261"/>
      <c r="AF463" s="49" t="str">
        <f t="shared" si="19"/>
        <v>A059</v>
      </c>
      <c r="AI463" s="47">
        <v>457</v>
      </c>
      <c r="AJ463" s="47" t="str">
        <f t="shared" si="20"/>
        <v>A059</v>
      </c>
    </row>
    <row r="464" spans="1:36" ht="22.5" customHeight="1" x14ac:dyDescent="0.4">
      <c r="A464" s="200" t="str">
        <f t="shared" si="18"/>
        <v>B</v>
      </c>
      <c r="B464" s="214" t="s">
        <v>594</v>
      </c>
      <c r="C464" s="215" t="s">
        <v>1397</v>
      </c>
      <c r="D464" s="216" t="s">
        <v>4701</v>
      </c>
      <c r="E464" s="217" t="s">
        <v>1398</v>
      </c>
      <c r="F464" s="218">
        <v>16</v>
      </c>
      <c r="G464" s="218">
        <v>36</v>
      </c>
      <c r="H464" s="218">
        <v>26</v>
      </c>
      <c r="I464" s="218">
        <v>78</v>
      </c>
      <c r="J464" s="219" t="s">
        <v>4353</v>
      </c>
      <c r="K464" s="218" t="s">
        <v>3785</v>
      </c>
      <c r="L464" s="218" t="s">
        <v>3483</v>
      </c>
      <c r="M464" s="218" t="s">
        <v>4712</v>
      </c>
      <c r="N464" s="218" t="s">
        <v>1269</v>
      </c>
      <c r="O464" s="218" t="s">
        <v>3483</v>
      </c>
      <c r="P464" s="218" t="s">
        <v>4126</v>
      </c>
      <c r="Q464" s="218" t="s">
        <v>1269</v>
      </c>
      <c r="R464" s="218" t="s">
        <v>1269</v>
      </c>
      <c r="S464" s="218" t="s">
        <v>1269</v>
      </c>
      <c r="T464" s="218" t="s">
        <v>1269</v>
      </c>
      <c r="U464" s="218" t="s">
        <v>1269</v>
      </c>
      <c r="V464" s="218" t="s">
        <v>1269</v>
      </c>
      <c r="W464" s="218" t="s">
        <v>1269</v>
      </c>
      <c r="X464" s="218" t="s">
        <v>1321</v>
      </c>
      <c r="Y464" s="218" t="s">
        <v>1269</v>
      </c>
      <c r="Z464" s="261" t="str">
        <f>[1]総合!AG448</f>
        <v>前回のスコアを超えられるように頑張ります</v>
      </c>
      <c r="AA464" s="261"/>
      <c r="AB464" s="261"/>
      <c r="AC464" s="261"/>
      <c r="AD464" s="261"/>
      <c r="AE464" s="261"/>
      <c r="AF464" s="49" t="str">
        <f t="shared" si="19"/>
        <v>B087</v>
      </c>
      <c r="AI464" s="47">
        <v>458</v>
      </c>
      <c r="AJ464" s="47" t="str">
        <f t="shared" si="20"/>
        <v>B087</v>
      </c>
    </row>
    <row r="465" spans="1:36" ht="22.5" customHeight="1" x14ac:dyDescent="0.4">
      <c r="A465" s="200" t="str">
        <f t="shared" si="18"/>
        <v>B</v>
      </c>
      <c r="B465" s="214" t="s">
        <v>640</v>
      </c>
      <c r="C465" s="215" t="s">
        <v>1457</v>
      </c>
      <c r="D465" s="216" t="s">
        <v>4708</v>
      </c>
      <c r="E465" s="217" t="s">
        <v>1398</v>
      </c>
      <c r="F465" s="218">
        <v>44</v>
      </c>
      <c r="G465" s="218">
        <v>40</v>
      </c>
      <c r="H465" s="218">
        <v>32</v>
      </c>
      <c r="I465" s="218">
        <v>116</v>
      </c>
      <c r="J465" s="219" t="s">
        <v>4169</v>
      </c>
      <c r="K465" s="218" t="s">
        <v>3766</v>
      </c>
      <c r="L465" s="218" t="s">
        <v>3483</v>
      </c>
      <c r="M465" s="218" t="s">
        <v>4713</v>
      </c>
      <c r="N465" s="218" t="s">
        <v>1269</v>
      </c>
      <c r="O465" s="218" t="s">
        <v>3480</v>
      </c>
      <c r="P465" s="218" t="s">
        <v>4122</v>
      </c>
      <c r="Q465" s="218" t="s">
        <v>1269</v>
      </c>
      <c r="R465" s="218" t="s">
        <v>3496</v>
      </c>
      <c r="S465" s="218" t="s">
        <v>4228</v>
      </c>
      <c r="T465" s="218" t="s">
        <v>1269</v>
      </c>
      <c r="U465" s="218" t="s">
        <v>3463</v>
      </c>
      <c r="V465" s="218" t="s">
        <v>4215</v>
      </c>
      <c r="W465" s="218" t="s">
        <v>3562</v>
      </c>
      <c r="X465" s="218" t="s">
        <v>1321</v>
      </c>
      <c r="Y465" s="218" t="s">
        <v>1269</v>
      </c>
      <c r="Z465" s="261" t="str">
        <f>[1]総合!AG449</f>
        <v>大会に全集中で臨みます</v>
      </c>
      <c r="AA465" s="261"/>
      <c r="AB465" s="261"/>
      <c r="AC465" s="261"/>
      <c r="AD465" s="261"/>
      <c r="AE465" s="261"/>
      <c r="AF465" s="49" t="str">
        <f t="shared" si="19"/>
        <v>B088</v>
      </c>
      <c r="AI465" s="47">
        <v>459</v>
      </c>
      <c r="AJ465" s="47" t="str">
        <f t="shared" si="20"/>
        <v>B088</v>
      </c>
    </row>
    <row r="466" spans="1:36" ht="22.5" customHeight="1" x14ac:dyDescent="0.4">
      <c r="A466" s="200" t="str">
        <f t="shared" si="18"/>
        <v>C</v>
      </c>
      <c r="B466" s="214" t="s">
        <v>742</v>
      </c>
      <c r="C466" s="215" t="s">
        <v>2747</v>
      </c>
      <c r="D466" s="216" t="s">
        <v>4714</v>
      </c>
      <c r="E466" s="217" t="s">
        <v>1398</v>
      </c>
      <c r="F466" s="218">
        <v>28</v>
      </c>
      <c r="G466" s="218">
        <v>38</v>
      </c>
      <c r="H466" s="218">
        <v>32</v>
      </c>
      <c r="I466" s="218">
        <v>98</v>
      </c>
      <c r="J466" s="219" t="s">
        <v>4266</v>
      </c>
      <c r="K466" s="218" t="s">
        <v>3839</v>
      </c>
      <c r="L466" s="218" t="s">
        <v>3503</v>
      </c>
      <c r="M466" s="218" t="s">
        <v>4715</v>
      </c>
      <c r="N466" s="218" t="s">
        <v>1269</v>
      </c>
      <c r="O466" s="218" t="s">
        <v>3483</v>
      </c>
      <c r="P466" s="218" t="s">
        <v>4126</v>
      </c>
      <c r="Q466" s="218" t="s">
        <v>1269</v>
      </c>
      <c r="R466" s="218" t="s">
        <v>1269</v>
      </c>
      <c r="S466" s="218" t="s">
        <v>1269</v>
      </c>
      <c r="T466" s="218" t="s">
        <v>1269</v>
      </c>
      <c r="U466" s="218" t="s">
        <v>1269</v>
      </c>
      <c r="V466" s="218" t="s">
        <v>1269</v>
      </c>
      <c r="W466" s="218" t="s">
        <v>1269</v>
      </c>
      <c r="X466" s="218" t="s">
        <v>1119</v>
      </c>
      <c r="Y466" s="218" t="s">
        <v>1269</v>
      </c>
      <c r="Z466" s="261" t="str">
        <f>[1]総合!AG450</f>
        <v>精一杯頑張ります</v>
      </c>
      <c r="AA466" s="261"/>
      <c r="AB466" s="261"/>
      <c r="AC466" s="261"/>
      <c r="AD466" s="261"/>
      <c r="AE466" s="261"/>
      <c r="AF466" s="49" t="str">
        <f t="shared" si="19"/>
        <v>C119</v>
      </c>
      <c r="AI466" s="47">
        <v>460</v>
      </c>
      <c r="AJ466" s="47" t="str">
        <f t="shared" si="20"/>
        <v>C119</v>
      </c>
    </row>
    <row r="467" spans="1:36" ht="22.5" customHeight="1" x14ac:dyDescent="0.4">
      <c r="A467" s="200" t="str">
        <f t="shared" si="18"/>
        <v>C</v>
      </c>
      <c r="B467" s="214" t="s">
        <v>743</v>
      </c>
      <c r="C467" s="215" t="s">
        <v>2749</v>
      </c>
      <c r="D467" s="216" t="s">
        <v>4714</v>
      </c>
      <c r="E467" s="217" t="s">
        <v>1398</v>
      </c>
      <c r="F467" s="218">
        <v>38</v>
      </c>
      <c r="G467" s="218">
        <v>38</v>
      </c>
      <c r="H467" s="218">
        <v>28</v>
      </c>
      <c r="I467" s="218">
        <v>104</v>
      </c>
      <c r="J467" s="219" t="s">
        <v>4136</v>
      </c>
      <c r="K467" s="218" t="s">
        <v>3835</v>
      </c>
      <c r="L467" s="218" t="s">
        <v>3503</v>
      </c>
      <c r="M467" s="218" t="s">
        <v>4716</v>
      </c>
      <c r="N467" s="218" t="s">
        <v>1269</v>
      </c>
      <c r="O467" s="218" t="s">
        <v>3503</v>
      </c>
      <c r="P467" s="218" t="s">
        <v>4211</v>
      </c>
      <c r="Q467" s="218" t="s">
        <v>1269</v>
      </c>
      <c r="R467" s="218" t="s">
        <v>3496</v>
      </c>
      <c r="S467" s="218" t="s">
        <v>4228</v>
      </c>
      <c r="T467" s="218" t="s">
        <v>1269</v>
      </c>
      <c r="U467" s="218" t="s">
        <v>3503</v>
      </c>
      <c r="V467" s="218" t="s">
        <v>4132</v>
      </c>
      <c r="W467" s="218" t="s">
        <v>1269</v>
      </c>
      <c r="X467" s="218" t="s">
        <v>1119</v>
      </c>
      <c r="Y467" s="218" t="s">
        <v>1269</v>
      </c>
      <c r="Z467" s="261" t="str">
        <f>[1]総合!AG451</f>
        <v>初参加ですが、実力を発揮できるように頑張ります</v>
      </c>
      <c r="AA467" s="261"/>
      <c r="AB467" s="261"/>
      <c r="AC467" s="261"/>
      <c r="AD467" s="261"/>
      <c r="AE467" s="261"/>
      <c r="AF467" s="49" t="str">
        <f t="shared" si="19"/>
        <v>C120</v>
      </c>
      <c r="AI467" s="47">
        <v>461</v>
      </c>
      <c r="AJ467" s="47" t="str">
        <f t="shared" si="20"/>
        <v>C120</v>
      </c>
    </row>
    <row r="468" spans="1:36" ht="22.5" customHeight="1" x14ac:dyDescent="0.4">
      <c r="A468" s="200" t="str">
        <f t="shared" ref="A468:A531" si="21">LEFT(B468,1)</f>
        <v>C</v>
      </c>
      <c r="B468" s="214" t="s">
        <v>747</v>
      </c>
      <c r="C468" s="215" t="s">
        <v>2751</v>
      </c>
      <c r="D468" s="216" t="s">
        <v>4714</v>
      </c>
      <c r="E468" s="217" t="s">
        <v>1398</v>
      </c>
      <c r="F468" s="218">
        <v>42</v>
      </c>
      <c r="G468" s="218">
        <v>54</v>
      </c>
      <c r="H468" s="218">
        <v>48</v>
      </c>
      <c r="I468" s="218">
        <v>144</v>
      </c>
      <c r="J468" s="219" t="s">
        <v>4251</v>
      </c>
      <c r="K468" s="218" t="s">
        <v>3816</v>
      </c>
      <c r="L468" s="218" t="s">
        <v>3452</v>
      </c>
      <c r="M468" s="218" t="s">
        <v>4356</v>
      </c>
      <c r="N468" s="218" t="s">
        <v>1269</v>
      </c>
      <c r="O468" s="218" t="s">
        <v>3480</v>
      </c>
      <c r="P468" s="218" t="s">
        <v>4122</v>
      </c>
      <c r="Q468" s="218" t="s">
        <v>1269</v>
      </c>
      <c r="R468" s="218" t="s">
        <v>3480</v>
      </c>
      <c r="S468" s="218" t="s">
        <v>4024</v>
      </c>
      <c r="T468" s="218" t="s">
        <v>1269</v>
      </c>
      <c r="U468" s="218" t="s">
        <v>3483</v>
      </c>
      <c r="V468" s="218" t="s">
        <v>4135</v>
      </c>
      <c r="W468" s="218" t="s">
        <v>1269</v>
      </c>
      <c r="X468" s="218" t="s">
        <v>1119</v>
      </c>
      <c r="Y468" s="218" t="s">
        <v>1269</v>
      </c>
      <c r="Z468" s="261" t="str">
        <f>[1]総合!AG452</f>
        <v>自己ベストを出せるように頑張ります</v>
      </c>
      <c r="AA468" s="261"/>
      <c r="AB468" s="261"/>
      <c r="AC468" s="261"/>
      <c r="AD468" s="261"/>
      <c r="AE468" s="261"/>
      <c r="AF468" s="49" t="str">
        <f t="shared" ref="AF468:AF531" si="22">B468</f>
        <v>C121</v>
      </c>
      <c r="AI468" s="47">
        <v>462</v>
      </c>
      <c r="AJ468" s="47" t="str">
        <f t="shared" ref="AJ468:AJ531" si="23">B468</f>
        <v>C121</v>
      </c>
    </row>
    <row r="469" spans="1:36" ht="22.5" customHeight="1" x14ac:dyDescent="0.4">
      <c r="A469" s="200" t="str">
        <f t="shared" si="21"/>
        <v>A</v>
      </c>
      <c r="B469" s="214" t="s">
        <v>1002</v>
      </c>
      <c r="C469" s="215" t="s">
        <v>1169</v>
      </c>
      <c r="D469" s="216" t="s">
        <v>4700</v>
      </c>
      <c r="E469" s="217" t="s">
        <v>1094</v>
      </c>
      <c r="F469" s="218">
        <v>64</v>
      </c>
      <c r="G469" s="218">
        <v>60</v>
      </c>
      <c r="H469" s="218">
        <v>40</v>
      </c>
      <c r="I469" s="218">
        <v>164</v>
      </c>
      <c r="J469" s="219" t="s">
        <v>4111</v>
      </c>
      <c r="K469" s="218" t="s">
        <v>3747</v>
      </c>
      <c r="L469" s="218" t="s">
        <v>3439</v>
      </c>
      <c r="M469" s="218" t="s">
        <v>3903</v>
      </c>
      <c r="N469" s="218" t="s">
        <v>1104</v>
      </c>
      <c r="O469" s="218" t="s">
        <v>3463</v>
      </c>
      <c r="P469" s="218" t="s">
        <v>4058</v>
      </c>
      <c r="Q469" s="218" t="s">
        <v>3461</v>
      </c>
      <c r="R469" s="218" t="s">
        <v>3503</v>
      </c>
      <c r="S469" s="218" t="s">
        <v>4127</v>
      </c>
      <c r="T469" s="218" t="s">
        <v>1269</v>
      </c>
      <c r="U469" s="218" t="s">
        <v>3452</v>
      </c>
      <c r="V469" s="218" t="s">
        <v>4164</v>
      </c>
      <c r="W469" s="218" t="s">
        <v>3461</v>
      </c>
      <c r="X469" s="218" t="s">
        <v>1321</v>
      </c>
      <c r="Y469" s="218" t="s">
        <v>1269</v>
      </c>
      <c r="Z469" s="261" t="str">
        <f>[1]総合!AG453</f>
        <v>良い結果が出せるようにがんばりたい。</v>
      </c>
      <c r="AA469" s="261"/>
      <c r="AB469" s="261"/>
      <c r="AC469" s="261"/>
      <c r="AD469" s="261"/>
      <c r="AE469" s="261"/>
      <c r="AF469" s="49" t="str">
        <f t="shared" si="22"/>
        <v>A056</v>
      </c>
      <c r="AI469" s="47">
        <v>463</v>
      </c>
      <c r="AJ469" s="47" t="str">
        <f t="shared" si="23"/>
        <v>A056</v>
      </c>
    </row>
    <row r="470" spans="1:36" ht="22.5" customHeight="1" x14ac:dyDescent="0.4">
      <c r="A470" s="200" t="str">
        <f t="shared" si="21"/>
        <v>A</v>
      </c>
      <c r="B470" s="214" t="s">
        <v>1015</v>
      </c>
      <c r="C470" s="215" t="s">
        <v>1349</v>
      </c>
      <c r="D470" s="216" t="s">
        <v>4700</v>
      </c>
      <c r="E470" s="217" t="s">
        <v>1094</v>
      </c>
      <c r="F470" s="218">
        <v>40</v>
      </c>
      <c r="G470" s="218">
        <v>54</v>
      </c>
      <c r="H470" s="218">
        <v>46</v>
      </c>
      <c r="I470" s="218">
        <v>140</v>
      </c>
      <c r="J470" s="219" t="s">
        <v>4459</v>
      </c>
      <c r="K470" s="218" t="s">
        <v>3489</v>
      </c>
      <c r="L470" s="218" t="s">
        <v>3452</v>
      </c>
      <c r="M470" s="218" t="s">
        <v>4717</v>
      </c>
      <c r="N470" s="218" t="s">
        <v>3489</v>
      </c>
      <c r="O470" s="218" t="s">
        <v>3475</v>
      </c>
      <c r="P470" s="218" t="s">
        <v>4275</v>
      </c>
      <c r="Q470" s="218" t="s">
        <v>3492</v>
      </c>
      <c r="R470" s="218" t="s">
        <v>3496</v>
      </c>
      <c r="S470" s="218" t="s">
        <v>4228</v>
      </c>
      <c r="T470" s="218" t="s">
        <v>3504</v>
      </c>
      <c r="U470" s="218" t="s">
        <v>3503</v>
      </c>
      <c r="V470" s="218" t="s">
        <v>4132</v>
      </c>
      <c r="W470" s="218" t="s">
        <v>3502</v>
      </c>
      <c r="X470" s="218" t="s">
        <v>1321</v>
      </c>
      <c r="Y470" s="218" t="s">
        <v>1269</v>
      </c>
      <c r="Z470" s="261" t="str">
        <f>[1]総合!AG454</f>
        <v>ぜん回の102点より、もっと上の点数をとりたいです</v>
      </c>
      <c r="AA470" s="261"/>
      <c r="AB470" s="261"/>
      <c r="AC470" s="261"/>
      <c r="AD470" s="261"/>
      <c r="AE470" s="261"/>
      <c r="AF470" s="49" t="str">
        <f t="shared" si="22"/>
        <v>A057</v>
      </c>
      <c r="AI470" s="47">
        <v>464</v>
      </c>
      <c r="AJ470" s="47" t="str">
        <f t="shared" si="23"/>
        <v>A057</v>
      </c>
    </row>
    <row r="471" spans="1:36" ht="22.5" customHeight="1" x14ac:dyDescent="0.4">
      <c r="A471" s="200" t="str">
        <f t="shared" si="21"/>
        <v>B</v>
      </c>
      <c r="B471" s="214" t="s">
        <v>572</v>
      </c>
      <c r="C471" s="215" t="s">
        <v>1188</v>
      </c>
      <c r="D471" s="216" t="s">
        <v>4708</v>
      </c>
      <c r="E471" s="217" t="s">
        <v>1094</v>
      </c>
      <c r="F471" s="218">
        <v>48</v>
      </c>
      <c r="G471" s="218">
        <v>68</v>
      </c>
      <c r="H471" s="218">
        <v>42</v>
      </c>
      <c r="I471" s="218">
        <v>158</v>
      </c>
      <c r="J471" s="219" t="s">
        <v>4571</v>
      </c>
      <c r="K471" s="218" t="s">
        <v>3509</v>
      </c>
      <c r="L471" s="218" t="s">
        <v>3439</v>
      </c>
      <c r="M471" s="218" t="s">
        <v>3908</v>
      </c>
      <c r="N471" s="218" t="s">
        <v>3481</v>
      </c>
      <c r="O471" s="218" t="s">
        <v>3463</v>
      </c>
      <c r="P471" s="218" t="s">
        <v>4058</v>
      </c>
      <c r="Q471" s="218" t="s">
        <v>3556</v>
      </c>
      <c r="R471" s="218" t="s">
        <v>1269</v>
      </c>
      <c r="S471" s="218" t="s">
        <v>1269</v>
      </c>
      <c r="T471" s="218" t="s">
        <v>1269</v>
      </c>
      <c r="U471" s="218" t="s">
        <v>4355</v>
      </c>
      <c r="V471" s="218" t="s">
        <v>4044</v>
      </c>
      <c r="W471" s="218" t="s">
        <v>1269</v>
      </c>
      <c r="X471" s="218" t="s">
        <v>3479</v>
      </c>
      <c r="Y471" s="218" t="s">
        <v>1269</v>
      </c>
      <c r="Z471" s="261" t="str">
        <f>[1]総合!AG455</f>
        <v>自分はまだまだだけど、楽しくがんばります！</v>
      </c>
      <c r="AA471" s="261"/>
      <c r="AB471" s="261"/>
      <c r="AC471" s="261"/>
      <c r="AD471" s="261"/>
      <c r="AE471" s="261"/>
      <c r="AF471" s="49" t="str">
        <f t="shared" si="22"/>
        <v>B084</v>
      </c>
      <c r="AI471" s="47">
        <v>465</v>
      </c>
      <c r="AJ471" s="47" t="str">
        <f t="shared" si="23"/>
        <v>B084</v>
      </c>
    </row>
    <row r="472" spans="1:36" ht="22.5" customHeight="1" x14ac:dyDescent="0.4">
      <c r="A472" s="200" t="str">
        <f t="shared" si="21"/>
        <v>B</v>
      </c>
      <c r="B472" s="214" t="s">
        <v>589</v>
      </c>
      <c r="C472" s="215" t="s">
        <v>1198</v>
      </c>
      <c r="D472" s="216" t="s">
        <v>4708</v>
      </c>
      <c r="E472" s="217" t="s">
        <v>1094</v>
      </c>
      <c r="F472" s="218">
        <v>38</v>
      </c>
      <c r="G472" s="218">
        <v>50</v>
      </c>
      <c r="H472" s="218">
        <v>32</v>
      </c>
      <c r="I472" s="218">
        <v>120</v>
      </c>
      <c r="J472" s="219" t="s">
        <v>4143</v>
      </c>
      <c r="K472" s="218" t="s">
        <v>3765</v>
      </c>
      <c r="L472" s="218" t="s">
        <v>3474</v>
      </c>
      <c r="M472" s="218" t="s">
        <v>4718</v>
      </c>
      <c r="N472" s="218" t="s">
        <v>1269</v>
      </c>
      <c r="O472" s="218" t="s">
        <v>3475</v>
      </c>
      <c r="P472" s="218" t="s">
        <v>4275</v>
      </c>
      <c r="Q472" s="218" t="s">
        <v>1269</v>
      </c>
      <c r="R472" s="218" t="s">
        <v>1269</v>
      </c>
      <c r="S472" s="218" t="s">
        <v>1269</v>
      </c>
      <c r="T472" s="218" t="s">
        <v>1269</v>
      </c>
      <c r="U472" s="218" t="s">
        <v>3469</v>
      </c>
      <c r="V472" s="218" t="s">
        <v>4122</v>
      </c>
      <c r="W472" s="218" t="s">
        <v>3570</v>
      </c>
      <c r="X472" s="218" t="s">
        <v>3479</v>
      </c>
      <c r="Y472" s="218" t="s">
        <v>1269</v>
      </c>
      <c r="Z472" s="261" t="str">
        <f>[1]総合!AG456</f>
        <v>フラッシュ、読み上げ入賞できるようにがんばります。</v>
      </c>
      <c r="AA472" s="261"/>
      <c r="AB472" s="261"/>
      <c r="AC472" s="261"/>
      <c r="AD472" s="261"/>
      <c r="AE472" s="261"/>
      <c r="AF472" s="49" t="str">
        <f t="shared" si="22"/>
        <v>B085</v>
      </c>
      <c r="AI472" s="47">
        <v>466</v>
      </c>
      <c r="AJ472" s="47" t="str">
        <f t="shared" si="23"/>
        <v>B085</v>
      </c>
    </row>
    <row r="473" spans="1:36" ht="22.5" customHeight="1" x14ac:dyDescent="0.4">
      <c r="A473" s="200" t="str">
        <f t="shared" si="21"/>
        <v>B</v>
      </c>
      <c r="B473" s="214" t="s">
        <v>593</v>
      </c>
      <c r="C473" s="215" t="s">
        <v>1447</v>
      </c>
      <c r="D473" s="216" t="s">
        <v>4708</v>
      </c>
      <c r="E473" s="217" t="s">
        <v>1094</v>
      </c>
      <c r="F473" s="218">
        <v>50</v>
      </c>
      <c r="G473" s="218">
        <v>50</v>
      </c>
      <c r="H473" s="218">
        <v>62</v>
      </c>
      <c r="I473" s="218">
        <v>162</v>
      </c>
      <c r="J473" s="219" t="s">
        <v>4159</v>
      </c>
      <c r="K473" s="218" t="s">
        <v>3612</v>
      </c>
      <c r="L473" s="218" t="s">
        <v>3458</v>
      </c>
      <c r="M473" s="218" t="s">
        <v>4117</v>
      </c>
      <c r="N473" s="218" t="s">
        <v>1269</v>
      </c>
      <c r="O473" s="218" t="s">
        <v>3549</v>
      </c>
      <c r="P473" s="218" t="s">
        <v>3835</v>
      </c>
      <c r="Q473" s="218" t="s">
        <v>3494</v>
      </c>
      <c r="R473" s="218" t="s">
        <v>1269</v>
      </c>
      <c r="S473" s="218" t="s">
        <v>1269</v>
      </c>
      <c r="T473" s="218" t="s">
        <v>1269</v>
      </c>
      <c r="U473" s="218" t="s">
        <v>3475</v>
      </c>
      <c r="V473" s="218" t="s">
        <v>4212</v>
      </c>
      <c r="W473" s="218" t="s">
        <v>1269</v>
      </c>
      <c r="X473" s="218" t="s">
        <v>3479</v>
      </c>
      <c r="Y473" s="218" t="s">
        <v>1269</v>
      </c>
      <c r="Z473" s="261" t="str">
        <f>[1]総合!AG457</f>
        <v>目標200点。去年よりも良い点をだします。</v>
      </c>
      <c r="AA473" s="261"/>
      <c r="AB473" s="261"/>
      <c r="AC473" s="261"/>
      <c r="AD473" s="261"/>
      <c r="AE473" s="261"/>
      <c r="AF473" s="49" t="str">
        <f t="shared" si="22"/>
        <v>B086</v>
      </c>
      <c r="AI473" s="47">
        <v>467</v>
      </c>
      <c r="AJ473" s="47" t="str">
        <f t="shared" si="23"/>
        <v>B086</v>
      </c>
    </row>
    <row r="474" spans="1:36" ht="22.5" customHeight="1" x14ac:dyDescent="0.4">
      <c r="A474" s="200" t="str">
        <f t="shared" si="21"/>
        <v>C</v>
      </c>
      <c r="B474" s="214" t="s">
        <v>731</v>
      </c>
      <c r="C474" s="215" t="s">
        <v>681</v>
      </c>
      <c r="D474" s="216" t="s">
        <v>4719</v>
      </c>
      <c r="E474" s="217" t="s">
        <v>1094</v>
      </c>
      <c r="F474" s="218">
        <v>82</v>
      </c>
      <c r="G474" s="218">
        <v>98</v>
      </c>
      <c r="H474" s="218">
        <v>80</v>
      </c>
      <c r="I474" s="218">
        <v>260</v>
      </c>
      <c r="J474" s="219" t="s">
        <v>4720</v>
      </c>
      <c r="K474" s="218" t="s">
        <v>3481</v>
      </c>
      <c r="L474" s="218" t="s">
        <v>3441</v>
      </c>
      <c r="M474" s="218" t="s">
        <v>3789</v>
      </c>
      <c r="N474" s="218" t="s">
        <v>3492</v>
      </c>
      <c r="O474" s="218" t="s">
        <v>3452</v>
      </c>
      <c r="P474" s="218" t="s">
        <v>3824</v>
      </c>
      <c r="Q474" s="218" t="s">
        <v>3499</v>
      </c>
      <c r="R474" s="218" t="s">
        <v>3483</v>
      </c>
      <c r="S474" s="218" t="s">
        <v>4131</v>
      </c>
      <c r="T474" s="218" t="s">
        <v>1269</v>
      </c>
      <c r="U474" s="218" t="s">
        <v>3523</v>
      </c>
      <c r="V474" s="218" t="s">
        <v>3865</v>
      </c>
      <c r="W474" s="218" t="s">
        <v>3470</v>
      </c>
      <c r="X474" s="218" t="s">
        <v>3481</v>
      </c>
      <c r="Y474" s="218" t="s">
        <v>1269</v>
      </c>
      <c r="Z474" s="261" t="str">
        <f>[1]総合!AG458</f>
        <v>最高点が取れるようにがんばりたいです。</v>
      </c>
      <c r="AA474" s="261"/>
      <c r="AB474" s="261"/>
      <c r="AC474" s="261"/>
      <c r="AD474" s="261"/>
      <c r="AE474" s="261"/>
      <c r="AF474" s="49" t="str">
        <f t="shared" si="22"/>
        <v>C116</v>
      </c>
      <c r="AI474" s="47">
        <v>468</v>
      </c>
      <c r="AJ474" s="47" t="str">
        <f t="shared" si="23"/>
        <v>C116</v>
      </c>
    </row>
    <row r="475" spans="1:36" ht="22.5" customHeight="1" x14ac:dyDescent="0.4">
      <c r="A475" s="200" t="str">
        <f t="shared" si="21"/>
        <v>C</v>
      </c>
      <c r="B475" s="214" t="s">
        <v>740</v>
      </c>
      <c r="C475" s="215" t="s">
        <v>2775</v>
      </c>
      <c r="D475" s="216" t="s">
        <v>4719</v>
      </c>
      <c r="E475" s="217" t="s">
        <v>1094</v>
      </c>
      <c r="F475" s="218">
        <v>32</v>
      </c>
      <c r="G475" s="218">
        <v>56</v>
      </c>
      <c r="H475" s="218">
        <v>46</v>
      </c>
      <c r="I475" s="218">
        <v>134</v>
      </c>
      <c r="J475" s="219" t="s">
        <v>4263</v>
      </c>
      <c r="K475" s="218" t="s">
        <v>3822</v>
      </c>
      <c r="L475" s="218" t="s">
        <v>3452</v>
      </c>
      <c r="M475" s="218" t="s">
        <v>4721</v>
      </c>
      <c r="N475" s="218" t="s">
        <v>1269</v>
      </c>
      <c r="O475" s="218" t="s">
        <v>3463</v>
      </c>
      <c r="P475" s="218" t="s">
        <v>4058</v>
      </c>
      <c r="Q475" s="218" t="s">
        <v>1269</v>
      </c>
      <c r="R475" s="218" t="s">
        <v>1269</v>
      </c>
      <c r="S475" s="218" t="s">
        <v>1269</v>
      </c>
      <c r="T475" s="218" t="s">
        <v>1269</v>
      </c>
      <c r="U475" s="218" t="s">
        <v>3463</v>
      </c>
      <c r="V475" s="218" t="s">
        <v>4215</v>
      </c>
      <c r="W475" s="218" t="s">
        <v>1269</v>
      </c>
      <c r="X475" s="218" t="s">
        <v>3481</v>
      </c>
      <c r="Y475" s="218" t="s">
        <v>1269</v>
      </c>
      <c r="Z475" s="261" t="str">
        <f>[1]総合!AG459</f>
        <v>みんなのスピードに負けないように頑張る</v>
      </c>
      <c r="AA475" s="261"/>
      <c r="AB475" s="261"/>
      <c r="AC475" s="261"/>
      <c r="AD475" s="261"/>
      <c r="AE475" s="261"/>
      <c r="AF475" s="49" t="str">
        <f t="shared" si="22"/>
        <v>C117</v>
      </c>
      <c r="AI475" s="47">
        <v>469</v>
      </c>
      <c r="AJ475" s="47" t="str">
        <f t="shared" si="23"/>
        <v>C117</v>
      </c>
    </row>
    <row r="476" spans="1:36" ht="22.5" customHeight="1" x14ac:dyDescent="0.4">
      <c r="A476" s="200" t="str">
        <f t="shared" si="21"/>
        <v>C</v>
      </c>
      <c r="B476" s="214" t="s">
        <v>741</v>
      </c>
      <c r="C476" s="215" t="s">
        <v>2777</v>
      </c>
      <c r="D476" s="216" t="s">
        <v>4714</v>
      </c>
      <c r="E476" s="217" t="s">
        <v>1094</v>
      </c>
      <c r="F476" s="218">
        <v>48</v>
      </c>
      <c r="G476" s="218">
        <v>42</v>
      </c>
      <c r="H476" s="218">
        <v>42</v>
      </c>
      <c r="I476" s="218">
        <v>132</v>
      </c>
      <c r="J476" s="219" t="s">
        <v>4174</v>
      </c>
      <c r="K476" s="218" t="s">
        <v>3823</v>
      </c>
      <c r="L476" s="218" t="s">
        <v>3463</v>
      </c>
      <c r="M476" s="218" t="s">
        <v>4722</v>
      </c>
      <c r="N476" s="218" t="s">
        <v>1269</v>
      </c>
      <c r="O476" s="218" t="s">
        <v>3463</v>
      </c>
      <c r="P476" s="218" t="s">
        <v>4058</v>
      </c>
      <c r="Q476" s="218" t="s">
        <v>1269</v>
      </c>
      <c r="R476" s="218" t="s">
        <v>1269</v>
      </c>
      <c r="S476" s="218" t="s">
        <v>1269</v>
      </c>
      <c r="T476" s="218" t="s">
        <v>1269</v>
      </c>
      <c r="U476" s="218" t="s">
        <v>3503</v>
      </c>
      <c r="V476" s="218" t="s">
        <v>4132</v>
      </c>
      <c r="W476" s="218" t="s">
        <v>1269</v>
      </c>
      <c r="X476" s="218" t="s">
        <v>3481</v>
      </c>
      <c r="Y476" s="218" t="s">
        <v>1269</v>
      </c>
      <c r="Z476" s="261" t="str">
        <f>[1]総合!AG460</f>
        <v>本番で良い結果が残せるように頑張りたい。</v>
      </c>
      <c r="AA476" s="261"/>
      <c r="AB476" s="261"/>
      <c r="AC476" s="261"/>
      <c r="AD476" s="261"/>
      <c r="AE476" s="261"/>
      <c r="AF476" s="49" t="str">
        <f t="shared" si="22"/>
        <v>C118</v>
      </c>
      <c r="AI476" s="47">
        <v>470</v>
      </c>
      <c r="AJ476" s="47" t="str">
        <f t="shared" si="23"/>
        <v>C118</v>
      </c>
    </row>
    <row r="477" spans="1:36" ht="22.5" customHeight="1" x14ac:dyDescent="0.4">
      <c r="A477" s="200" t="str">
        <f t="shared" si="21"/>
        <v>D</v>
      </c>
      <c r="B477" s="214" t="s">
        <v>943</v>
      </c>
      <c r="C477" s="215" t="s">
        <v>1434</v>
      </c>
      <c r="D477" s="216" t="s">
        <v>4702</v>
      </c>
      <c r="E477" s="217" t="s">
        <v>1094</v>
      </c>
      <c r="F477" s="218">
        <v>38</v>
      </c>
      <c r="G477" s="218">
        <v>74</v>
      </c>
      <c r="H477" s="218">
        <v>46</v>
      </c>
      <c r="I477" s="218">
        <v>158</v>
      </c>
      <c r="J477" s="219" t="s">
        <v>4571</v>
      </c>
      <c r="K477" s="218" t="s">
        <v>3774</v>
      </c>
      <c r="L477" s="218" t="s">
        <v>3483</v>
      </c>
      <c r="M477" s="218" t="s">
        <v>4723</v>
      </c>
      <c r="N477" s="218" t="s">
        <v>1269</v>
      </c>
      <c r="O477" s="218" t="s">
        <v>3463</v>
      </c>
      <c r="P477" s="218" t="s">
        <v>4058</v>
      </c>
      <c r="Q477" s="218" t="s">
        <v>1269</v>
      </c>
      <c r="R477" s="218" t="s">
        <v>3443</v>
      </c>
      <c r="S477" s="218" t="s">
        <v>3741</v>
      </c>
      <c r="T477" s="218" t="s">
        <v>1104</v>
      </c>
      <c r="U477" s="218" t="s">
        <v>3441</v>
      </c>
      <c r="V477" s="218" t="s">
        <v>3810</v>
      </c>
      <c r="W477" s="218" t="s">
        <v>3555</v>
      </c>
      <c r="X477" s="218" t="s">
        <v>1119</v>
      </c>
      <c r="Y477" s="218" t="s">
        <v>1269</v>
      </c>
      <c r="Z477" s="261" t="str">
        <f>[1]総合!AG461</f>
        <v>自己ベストを目標に頑張ります。</v>
      </c>
      <c r="AA477" s="261"/>
      <c r="AB477" s="261"/>
      <c r="AC477" s="261"/>
      <c r="AD477" s="261"/>
      <c r="AE477" s="261"/>
      <c r="AF477" s="49" t="str">
        <f t="shared" si="22"/>
        <v>D110</v>
      </c>
      <c r="AI477" s="47">
        <v>471</v>
      </c>
      <c r="AJ477" s="47" t="str">
        <f t="shared" si="23"/>
        <v>D110</v>
      </c>
    </row>
    <row r="478" spans="1:36" ht="22.5" customHeight="1" x14ac:dyDescent="0.4">
      <c r="A478" s="200" t="str">
        <f t="shared" si="21"/>
        <v>D</v>
      </c>
      <c r="B478" s="214" t="s">
        <v>946</v>
      </c>
      <c r="C478" s="215" t="s">
        <v>691</v>
      </c>
      <c r="D478" s="216" t="s">
        <v>4724</v>
      </c>
      <c r="E478" s="217" t="s">
        <v>1094</v>
      </c>
      <c r="F478" s="218">
        <v>80</v>
      </c>
      <c r="G478" s="218">
        <v>100</v>
      </c>
      <c r="H478" s="218">
        <v>82</v>
      </c>
      <c r="I478" s="218">
        <v>262</v>
      </c>
      <c r="J478" s="219" t="s">
        <v>4230</v>
      </c>
      <c r="K478" s="218" t="s">
        <v>3556</v>
      </c>
      <c r="L478" s="218" t="s">
        <v>3439</v>
      </c>
      <c r="M478" s="218" t="s">
        <v>4239</v>
      </c>
      <c r="N478" s="218" t="s">
        <v>1269</v>
      </c>
      <c r="O478" s="218" t="s">
        <v>3439</v>
      </c>
      <c r="P478" s="218" t="s">
        <v>3759</v>
      </c>
      <c r="Q478" s="218" t="s">
        <v>3472</v>
      </c>
      <c r="R478" s="218" t="s">
        <v>3480</v>
      </c>
      <c r="S478" s="218" t="s">
        <v>4024</v>
      </c>
      <c r="T478" s="218" t="s">
        <v>1269</v>
      </c>
      <c r="U478" s="218" t="s">
        <v>3441</v>
      </c>
      <c r="V478" s="218" t="s">
        <v>3810</v>
      </c>
      <c r="W478" s="218" t="s">
        <v>3555</v>
      </c>
      <c r="X478" s="218" t="s">
        <v>1119</v>
      </c>
      <c r="Y478" s="218" t="s">
        <v>1269</v>
      </c>
      <c r="Z478" s="261" t="str">
        <f>[1]総合!AG462</f>
        <v>友達と会えなくて寂しいけど今年も頑張ります！</v>
      </c>
      <c r="AA478" s="261"/>
      <c r="AB478" s="261"/>
      <c r="AC478" s="261"/>
      <c r="AD478" s="261"/>
      <c r="AE478" s="261"/>
      <c r="AF478" s="49" t="str">
        <f t="shared" si="22"/>
        <v>D111</v>
      </c>
      <c r="AI478" s="47">
        <v>472</v>
      </c>
      <c r="AJ478" s="47" t="str">
        <f t="shared" si="23"/>
        <v>D111</v>
      </c>
    </row>
    <row r="479" spans="1:36" ht="22.5" customHeight="1" x14ac:dyDescent="0.4">
      <c r="A479" s="200" t="str">
        <f t="shared" si="21"/>
        <v>D</v>
      </c>
      <c r="B479" s="214" t="s">
        <v>947</v>
      </c>
      <c r="C479" s="215" t="s">
        <v>2779</v>
      </c>
      <c r="D479" s="216" t="s">
        <v>4702</v>
      </c>
      <c r="E479" s="217" t="s">
        <v>1094</v>
      </c>
      <c r="F479" s="218">
        <v>40</v>
      </c>
      <c r="G479" s="218">
        <v>54</v>
      </c>
      <c r="H479" s="218">
        <v>38</v>
      </c>
      <c r="I479" s="218">
        <v>132</v>
      </c>
      <c r="J479" s="219" t="s">
        <v>4174</v>
      </c>
      <c r="K479" s="218" t="s">
        <v>3822</v>
      </c>
      <c r="L479" s="218" t="s">
        <v>3483</v>
      </c>
      <c r="M479" s="218" t="s">
        <v>4725</v>
      </c>
      <c r="N479" s="218" t="s">
        <v>1269</v>
      </c>
      <c r="O479" s="218" t="s">
        <v>3463</v>
      </c>
      <c r="P479" s="218" t="s">
        <v>4058</v>
      </c>
      <c r="Q479" s="218" t="s">
        <v>1269</v>
      </c>
      <c r="R479" s="218" t="s">
        <v>3491</v>
      </c>
      <c r="S479" s="218" t="s">
        <v>4117</v>
      </c>
      <c r="T479" s="218" t="s">
        <v>1269</v>
      </c>
      <c r="U479" s="218" t="s">
        <v>3463</v>
      </c>
      <c r="V479" s="218" t="s">
        <v>4215</v>
      </c>
      <c r="W479" s="218" t="s">
        <v>1269</v>
      </c>
      <c r="X479" s="218" t="s">
        <v>1119</v>
      </c>
      <c r="Y479" s="218" t="s">
        <v>1269</v>
      </c>
      <c r="Z479" s="261" t="str">
        <f>[1]総合!AG463</f>
        <v>初めて参加できて嬉しいです。頑張ります。</v>
      </c>
      <c r="AA479" s="261"/>
      <c r="AB479" s="261"/>
      <c r="AC479" s="261"/>
      <c r="AD479" s="261"/>
      <c r="AE479" s="261"/>
      <c r="AF479" s="49" t="str">
        <f t="shared" si="22"/>
        <v>D112</v>
      </c>
      <c r="AI479" s="47">
        <v>473</v>
      </c>
      <c r="AJ479" s="47" t="str">
        <f t="shared" si="23"/>
        <v>D112</v>
      </c>
    </row>
    <row r="480" spans="1:36" ht="22.5" customHeight="1" x14ac:dyDescent="0.4">
      <c r="A480" s="200" t="str">
        <f t="shared" si="21"/>
        <v>D</v>
      </c>
      <c r="B480" s="214" t="s">
        <v>955</v>
      </c>
      <c r="C480" s="215" t="s">
        <v>2781</v>
      </c>
      <c r="D480" s="216" t="s">
        <v>4705</v>
      </c>
      <c r="E480" s="217" t="s">
        <v>1094</v>
      </c>
      <c r="F480" s="218">
        <v>38</v>
      </c>
      <c r="G480" s="218">
        <v>54</v>
      </c>
      <c r="H480" s="218">
        <v>26</v>
      </c>
      <c r="I480" s="218">
        <v>118</v>
      </c>
      <c r="J480" s="219" t="s">
        <v>4290</v>
      </c>
      <c r="K480" s="218" t="s">
        <v>3889</v>
      </c>
      <c r="L480" s="218" t="s">
        <v>3471</v>
      </c>
      <c r="M480" s="218" t="s">
        <v>4726</v>
      </c>
      <c r="N480" s="218" t="s">
        <v>1269</v>
      </c>
      <c r="O480" s="218" t="s">
        <v>3483</v>
      </c>
      <c r="P480" s="218" t="s">
        <v>4126</v>
      </c>
      <c r="Q480" s="218" t="s">
        <v>1269</v>
      </c>
      <c r="R480" s="218" t="s">
        <v>1269</v>
      </c>
      <c r="S480" s="218" t="s">
        <v>1269</v>
      </c>
      <c r="T480" s="218" t="s">
        <v>1269</v>
      </c>
      <c r="U480" s="218" t="s">
        <v>3483</v>
      </c>
      <c r="V480" s="218" t="s">
        <v>4135</v>
      </c>
      <c r="W480" s="218" t="s">
        <v>1269</v>
      </c>
      <c r="X480" s="218" t="s">
        <v>1321</v>
      </c>
      <c r="Y480" s="218" t="s">
        <v>1269</v>
      </c>
      <c r="Z480" s="261" t="str">
        <f>[1]総合!AG464</f>
        <v>初出場、最高点取れるように頑張ります！</v>
      </c>
      <c r="AA480" s="261"/>
      <c r="AB480" s="261"/>
      <c r="AC480" s="261"/>
      <c r="AD480" s="261"/>
      <c r="AE480" s="261"/>
      <c r="AF480" s="49" t="str">
        <f t="shared" si="22"/>
        <v>D113</v>
      </c>
      <c r="AI480" s="47">
        <v>474</v>
      </c>
      <c r="AJ480" s="47" t="str">
        <f t="shared" si="23"/>
        <v>D113</v>
      </c>
    </row>
    <row r="481" spans="1:36" ht="22.5" customHeight="1" x14ac:dyDescent="0.4">
      <c r="A481" s="200" t="str">
        <f t="shared" si="21"/>
        <v>E</v>
      </c>
      <c r="B481" s="214" t="s">
        <v>757</v>
      </c>
      <c r="C481" s="215" t="s">
        <v>1516</v>
      </c>
      <c r="D481" s="216" t="s">
        <v>4727</v>
      </c>
      <c r="E481" s="217" t="s">
        <v>1094</v>
      </c>
      <c r="F481" s="218">
        <v>46</v>
      </c>
      <c r="G481" s="218">
        <v>52</v>
      </c>
      <c r="H481" s="218">
        <v>48</v>
      </c>
      <c r="I481" s="218">
        <v>146</v>
      </c>
      <c r="J481" s="219" t="s">
        <v>4172</v>
      </c>
      <c r="K481" s="218" t="s">
        <v>3821</v>
      </c>
      <c r="L481" s="218" t="s">
        <v>3450</v>
      </c>
      <c r="M481" s="218" t="s">
        <v>3858</v>
      </c>
      <c r="N481" s="218" t="s">
        <v>1269</v>
      </c>
      <c r="O481" s="218" t="s">
        <v>3463</v>
      </c>
      <c r="P481" s="218" t="s">
        <v>4058</v>
      </c>
      <c r="Q481" s="218" t="s">
        <v>1269</v>
      </c>
      <c r="R481" s="218" t="s">
        <v>3459</v>
      </c>
      <c r="S481" s="218" t="s">
        <v>4189</v>
      </c>
      <c r="T481" s="218" t="s">
        <v>1269</v>
      </c>
      <c r="U481" s="218" t="s">
        <v>3554</v>
      </c>
      <c r="V481" s="218" t="s">
        <v>4161</v>
      </c>
      <c r="W481" s="218" t="s">
        <v>1269</v>
      </c>
      <c r="X481" s="218" t="s">
        <v>1321</v>
      </c>
      <c r="Y481" s="218" t="s">
        <v>1269</v>
      </c>
      <c r="Z481" s="261" t="str">
        <f>[1]総合!AG465</f>
        <v>今年最後の大会なので、力を出し切りたいです。</v>
      </c>
      <c r="AA481" s="261"/>
      <c r="AB481" s="261"/>
      <c r="AC481" s="261"/>
      <c r="AD481" s="261"/>
      <c r="AE481" s="261"/>
      <c r="AF481" s="49" t="str">
        <f t="shared" si="22"/>
        <v>E082</v>
      </c>
      <c r="AI481" s="47">
        <v>475</v>
      </c>
      <c r="AJ481" s="47" t="str">
        <f t="shared" si="23"/>
        <v>E082</v>
      </c>
    </row>
    <row r="482" spans="1:36" ht="22.5" customHeight="1" x14ac:dyDescent="0.4">
      <c r="A482" s="200" t="str">
        <f t="shared" si="21"/>
        <v>E</v>
      </c>
      <c r="B482" s="214" t="s">
        <v>769</v>
      </c>
      <c r="C482" s="215" t="s">
        <v>1517</v>
      </c>
      <c r="D482" s="216" t="s">
        <v>4728</v>
      </c>
      <c r="E482" s="217" t="s">
        <v>1094</v>
      </c>
      <c r="F482" s="218">
        <v>48</v>
      </c>
      <c r="G482" s="218">
        <v>52</v>
      </c>
      <c r="H482" s="218">
        <v>56</v>
      </c>
      <c r="I482" s="218">
        <v>156</v>
      </c>
      <c r="J482" s="219" t="s">
        <v>4141</v>
      </c>
      <c r="K482" s="218" t="s">
        <v>3816</v>
      </c>
      <c r="L482" s="218" t="s">
        <v>3452</v>
      </c>
      <c r="M482" s="218" t="s">
        <v>4076</v>
      </c>
      <c r="N482" s="218" t="s">
        <v>1269</v>
      </c>
      <c r="O482" s="218" t="s">
        <v>3480</v>
      </c>
      <c r="P482" s="218" t="s">
        <v>4122</v>
      </c>
      <c r="Q482" s="218" t="s">
        <v>1269</v>
      </c>
      <c r="R482" s="218" t="s">
        <v>3483</v>
      </c>
      <c r="S482" s="218" t="s">
        <v>4131</v>
      </c>
      <c r="T482" s="218" t="s">
        <v>1269</v>
      </c>
      <c r="U482" s="218" t="s">
        <v>3483</v>
      </c>
      <c r="V482" s="218" t="s">
        <v>4135</v>
      </c>
      <c r="W482" s="218" t="s">
        <v>1269</v>
      </c>
      <c r="X482" s="218" t="s">
        <v>1321</v>
      </c>
      <c r="Y482" s="218" t="s">
        <v>1269</v>
      </c>
      <c r="Z482" s="261" t="str">
        <f>[1]総合!AG466</f>
        <v>150点以上を目標に頑張って練習します。</v>
      </c>
      <c r="AA482" s="261"/>
      <c r="AB482" s="261"/>
      <c r="AC482" s="261"/>
      <c r="AD482" s="261"/>
      <c r="AE482" s="261"/>
      <c r="AF482" s="49" t="str">
        <f t="shared" si="22"/>
        <v>E083</v>
      </c>
      <c r="AI482" s="47">
        <v>476</v>
      </c>
      <c r="AJ482" s="47" t="str">
        <f t="shared" si="23"/>
        <v>E083</v>
      </c>
    </row>
    <row r="483" spans="1:36" ht="22.5" customHeight="1" x14ac:dyDescent="0.4">
      <c r="A483" s="200" t="str">
        <f t="shared" si="21"/>
        <v>B</v>
      </c>
      <c r="B483" s="214" t="s">
        <v>643</v>
      </c>
      <c r="C483" s="215" t="s">
        <v>2785</v>
      </c>
      <c r="D483" s="216" t="s">
        <v>4729</v>
      </c>
      <c r="E483" s="217" t="s">
        <v>726</v>
      </c>
      <c r="F483" s="218">
        <v>12</v>
      </c>
      <c r="G483" s="218">
        <v>18</v>
      </c>
      <c r="H483" s="218">
        <v>24</v>
      </c>
      <c r="I483" s="218">
        <v>54</v>
      </c>
      <c r="J483" s="219" t="s">
        <v>4440</v>
      </c>
      <c r="K483" s="218" t="s">
        <v>3796</v>
      </c>
      <c r="L483" s="218" t="s">
        <v>3503</v>
      </c>
      <c r="M483" s="218" t="s">
        <v>4730</v>
      </c>
      <c r="N483" s="218" t="s">
        <v>1269</v>
      </c>
      <c r="O483" s="218" t="s">
        <v>3483</v>
      </c>
      <c r="P483" s="218" t="s">
        <v>4126</v>
      </c>
      <c r="Q483" s="218" t="s">
        <v>1269</v>
      </c>
      <c r="R483" s="218" t="s">
        <v>1269</v>
      </c>
      <c r="S483" s="218" t="s">
        <v>1269</v>
      </c>
      <c r="T483" s="218" t="s">
        <v>1269</v>
      </c>
      <c r="U483" s="218" t="s">
        <v>3503</v>
      </c>
      <c r="V483" s="218" t="s">
        <v>4132</v>
      </c>
      <c r="W483" s="218" t="s">
        <v>1269</v>
      </c>
      <c r="X483" s="218" t="s">
        <v>1321</v>
      </c>
      <c r="Y483" s="218" t="s">
        <v>1269</v>
      </c>
      <c r="Z483" s="261" t="str">
        <f>[1]総合!AG467</f>
        <v>ドキドキするけど、ガンバるぞ！</v>
      </c>
      <c r="AA483" s="261"/>
      <c r="AB483" s="261"/>
      <c r="AC483" s="261"/>
      <c r="AD483" s="261"/>
      <c r="AE483" s="261"/>
      <c r="AF483" s="49" t="str">
        <f t="shared" si="22"/>
        <v>B089</v>
      </c>
      <c r="AI483" s="47">
        <v>477</v>
      </c>
      <c r="AJ483" s="47" t="str">
        <f t="shared" si="23"/>
        <v>B089</v>
      </c>
    </row>
    <row r="484" spans="1:36" ht="22.5" customHeight="1" x14ac:dyDescent="0.4">
      <c r="A484" s="200" t="str">
        <f t="shared" si="21"/>
        <v>B</v>
      </c>
      <c r="B484" s="214" t="s">
        <v>644</v>
      </c>
      <c r="C484" s="215" t="s">
        <v>736</v>
      </c>
      <c r="D484" s="216" t="s">
        <v>4731</v>
      </c>
      <c r="E484" s="217" t="s">
        <v>726</v>
      </c>
      <c r="F484" s="218">
        <v>24</v>
      </c>
      <c r="G484" s="218">
        <v>14</v>
      </c>
      <c r="H484" s="218">
        <v>16</v>
      </c>
      <c r="I484" s="218">
        <v>54</v>
      </c>
      <c r="J484" s="219" t="s">
        <v>4440</v>
      </c>
      <c r="K484" s="218" t="s">
        <v>3796</v>
      </c>
      <c r="L484" s="218" t="s">
        <v>3503</v>
      </c>
      <c r="M484" s="218" t="s">
        <v>4732</v>
      </c>
      <c r="N484" s="218" t="s">
        <v>1269</v>
      </c>
      <c r="O484" s="218" t="s">
        <v>3483</v>
      </c>
      <c r="P484" s="218" t="s">
        <v>4126</v>
      </c>
      <c r="Q484" s="218" t="s">
        <v>1269</v>
      </c>
      <c r="R484" s="218" t="s">
        <v>3487</v>
      </c>
      <c r="S484" s="218" t="s">
        <v>4214</v>
      </c>
      <c r="T484" s="218" t="s">
        <v>1269</v>
      </c>
      <c r="U484" s="218" t="s">
        <v>1269</v>
      </c>
      <c r="V484" s="218" t="s">
        <v>1269</v>
      </c>
      <c r="W484" s="218" t="s">
        <v>1269</v>
      </c>
      <c r="X484" s="218" t="s">
        <v>1321</v>
      </c>
      <c r="Y484" s="218" t="s">
        <v>1269</v>
      </c>
      <c r="Z484" s="261" t="str">
        <f>[1]総合!AG468</f>
        <v>良い成績を取れるように練習頑張ります。</v>
      </c>
      <c r="AA484" s="261"/>
      <c r="AB484" s="261"/>
      <c r="AC484" s="261"/>
      <c r="AD484" s="261"/>
      <c r="AE484" s="261"/>
      <c r="AF484" s="49" t="str">
        <f t="shared" si="22"/>
        <v>B090</v>
      </c>
      <c r="AI484" s="47">
        <v>478</v>
      </c>
      <c r="AJ484" s="47" t="str">
        <f t="shared" si="23"/>
        <v>B090</v>
      </c>
    </row>
    <row r="485" spans="1:36" ht="22.5" customHeight="1" x14ac:dyDescent="0.4">
      <c r="A485" s="200" t="str">
        <f t="shared" si="21"/>
        <v>C</v>
      </c>
      <c r="B485" s="214" t="s">
        <v>749</v>
      </c>
      <c r="C485" s="215" t="s">
        <v>1597</v>
      </c>
      <c r="D485" s="216" t="s">
        <v>4733</v>
      </c>
      <c r="E485" s="217" t="s">
        <v>726</v>
      </c>
      <c r="F485" s="218">
        <v>22</v>
      </c>
      <c r="G485" s="218">
        <v>40</v>
      </c>
      <c r="H485" s="218">
        <v>34</v>
      </c>
      <c r="I485" s="218">
        <v>96</v>
      </c>
      <c r="J485" s="219" t="s">
        <v>4465</v>
      </c>
      <c r="K485" s="218" t="s">
        <v>3840</v>
      </c>
      <c r="L485" s="218" t="s">
        <v>3491</v>
      </c>
      <c r="M485" s="218" t="s">
        <v>4734</v>
      </c>
      <c r="N485" s="218" t="s">
        <v>1269</v>
      </c>
      <c r="O485" s="218" t="s">
        <v>3483</v>
      </c>
      <c r="P485" s="218" t="s">
        <v>4126</v>
      </c>
      <c r="Q485" s="218" t="s">
        <v>1269</v>
      </c>
      <c r="R485" s="218" t="s">
        <v>3500</v>
      </c>
      <c r="S485" s="218" t="s">
        <v>4123</v>
      </c>
      <c r="T485" s="218" t="s">
        <v>1269</v>
      </c>
      <c r="U485" s="218" t="s">
        <v>3483</v>
      </c>
      <c r="V485" s="218" t="s">
        <v>4135</v>
      </c>
      <c r="W485" s="218" t="s">
        <v>1269</v>
      </c>
      <c r="X485" s="218" t="s">
        <v>1321</v>
      </c>
      <c r="Y485" s="218" t="s">
        <v>1269</v>
      </c>
      <c r="Z485" s="261" t="str">
        <f>[1]総合!AG469</f>
        <v>小学校最後の年で、ベストを尽くします。</v>
      </c>
      <c r="AA485" s="261"/>
      <c r="AB485" s="261"/>
      <c r="AC485" s="261"/>
      <c r="AD485" s="261"/>
      <c r="AE485" s="261"/>
      <c r="AF485" s="49" t="str">
        <f t="shared" si="22"/>
        <v>C122</v>
      </c>
      <c r="AI485" s="47">
        <v>479</v>
      </c>
      <c r="AJ485" s="47" t="str">
        <f t="shared" si="23"/>
        <v>C122</v>
      </c>
    </row>
    <row r="486" spans="1:36" ht="22.5" customHeight="1" x14ac:dyDescent="0.4">
      <c r="A486" s="200" t="str">
        <f t="shared" si="21"/>
        <v>D</v>
      </c>
      <c r="B486" s="214" t="s">
        <v>959</v>
      </c>
      <c r="C486" s="215" t="s">
        <v>728</v>
      </c>
      <c r="D486" s="216" t="s">
        <v>4735</v>
      </c>
      <c r="E486" s="217" t="s">
        <v>726</v>
      </c>
      <c r="F486" s="218">
        <v>58</v>
      </c>
      <c r="G486" s="218">
        <v>76</v>
      </c>
      <c r="H486" s="218">
        <v>54</v>
      </c>
      <c r="I486" s="218">
        <v>188</v>
      </c>
      <c r="J486" s="219" t="s">
        <v>4736</v>
      </c>
      <c r="K486" s="218" t="s">
        <v>3868</v>
      </c>
      <c r="L486" s="218" t="s">
        <v>3439</v>
      </c>
      <c r="M486" s="218" t="s">
        <v>3897</v>
      </c>
      <c r="N486" s="218" t="s">
        <v>1269</v>
      </c>
      <c r="O486" s="218" t="s">
        <v>3452</v>
      </c>
      <c r="P486" s="218" t="s">
        <v>3824</v>
      </c>
      <c r="Q486" s="218" t="s">
        <v>3513</v>
      </c>
      <c r="R486" s="218" t="s">
        <v>3439</v>
      </c>
      <c r="S486" s="218" t="s">
        <v>3884</v>
      </c>
      <c r="T486" s="218" t="s">
        <v>3612</v>
      </c>
      <c r="U486" s="218" t="s">
        <v>3483</v>
      </c>
      <c r="V486" s="218" t="s">
        <v>4135</v>
      </c>
      <c r="W486" s="218" t="s">
        <v>1269</v>
      </c>
      <c r="X486" s="218" t="s">
        <v>1321</v>
      </c>
      <c r="Y486" s="218" t="s">
        <v>1269</v>
      </c>
      <c r="Z486" s="261" t="str">
        <f>[1]総合!AG470</f>
        <v>テスト捨てていく〜ぅ</v>
      </c>
      <c r="AA486" s="261"/>
      <c r="AB486" s="261"/>
      <c r="AC486" s="261"/>
      <c r="AD486" s="261"/>
      <c r="AE486" s="261"/>
      <c r="AF486" s="49" t="str">
        <f t="shared" si="22"/>
        <v>D114</v>
      </c>
      <c r="AI486" s="47">
        <v>480</v>
      </c>
      <c r="AJ486" s="47" t="str">
        <f t="shared" si="23"/>
        <v>D114</v>
      </c>
    </row>
    <row r="487" spans="1:36" ht="22.5" customHeight="1" x14ac:dyDescent="0.4">
      <c r="A487" s="200" t="str">
        <f t="shared" si="21"/>
        <v>D</v>
      </c>
      <c r="B487" s="214" t="s">
        <v>962</v>
      </c>
      <c r="C487" s="215" t="s">
        <v>732</v>
      </c>
      <c r="D487" s="216" t="s">
        <v>4737</v>
      </c>
      <c r="E487" s="217" t="s">
        <v>726</v>
      </c>
      <c r="F487" s="218">
        <v>70</v>
      </c>
      <c r="G487" s="218">
        <v>80</v>
      </c>
      <c r="H487" s="218">
        <v>70</v>
      </c>
      <c r="I487" s="218">
        <v>220</v>
      </c>
      <c r="J487" s="219" t="s">
        <v>4233</v>
      </c>
      <c r="K487" s="218" t="s">
        <v>3758</v>
      </c>
      <c r="L487" s="218" t="s">
        <v>3523</v>
      </c>
      <c r="M487" s="218" t="s">
        <v>3931</v>
      </c>
      <c r="N487" s="218" t="s">
        <v>3484</v>
      </c>
      <c r="O487" s="218" t="s">
        <v>3439</v>
      </c>
      <c r="P487" s="218" t="s">
        <v>3759</v>
      </c>
      <c r="Q487" s="218" t="s">
        <v>3472</v>
      </c>
      <c r="R487" s="218" t="s">
        <v>3450</v>
      </c>
      <c r="S487" s="218" t="s">
        <v>3890</v>
      </c>
      <c r="T487" s="218" t="s">
        <v>1269</v>
      </c>
      <c r="U487" s="218" t="s">
        <v>3540</v>
      </c>
      <c r="V487" s="218" t="s">
        <v>4227</v>
      </c>
      <c r="W487" s="218" t="s">
        <v>1269</v>
      </c>
      <c r="X487" s="218" t="s">
        <v>1321</v>
      </c>
      <c r="Y487" s="218" t="s">
        <v>1269</v>
      </c>
      <c r="Z487" s="261" t="str">
        <f>[1]総合!AG471</f>
        <v>受験は一旦忘れようと思います！</v>
      </c>
      <c r="AA487" s="261"/>
      <c r="AB487" s="261"/>
      <c r="AC487" s="261"/>
      <c r="AD487" s="261"/>
      <c r="AE487" s="261"/>
      <c r="AF487" s="49" t="str">
        <f t="shared" si="22"/>
        <v>D115</v>
      </c>
      <c r="AI487" s="47">
        <v>481</v>
      </c>
      <c r="AJ487" s="47" t="str">
        <f t="shared" si="23"/>
        <v>D115</v>
      </c>
    </row>
    <row r="488" spans="1:36" ht="22.5" customHeight="1" x14ac:dyDescent="0.4">
      <c r="A488" s="200" t="str">
        <f t="shared" si="21"/>
        <v>D</v>
      </c>
      <c r="B488" s="214" t="s">
        <v>994</v>
      </c>
      <c r="C488" s="215" t="s">
        <v>1252</v>
      </c>
      <c r="D488" s="216" t="s">
        <v>4735</v>
      </c>
      <c r="E488" s="217" t="s">
        <v>745</v>
      </c>
      <c r="F488" s="218">
        <v>38</v>
      </c>
      <c r="G488" s="218">
        <v>52</v>
      </c>
      <c r="H488" s="218">
        <v>38</v>
      </c>
      <c r="I488" s="218">
        <v>128</v>
      </c>
      <c r="J488" s="219" t="s">
        <v>4305</v>
      </c>
      <c r="K488" s="218" t="s">
        <v>3786</v>
      </c>
      <c r="L488" s="218" t="s">
        <v>3450</v>
      </c>
      <c r="M488" s="218" t="s">
        <v>4070</v>
      </c>
      <c r="N488" s="218" t="s">
        <v>1269</v>
      </c>
      <c r="O488" s="218" t="s">
        <v>3463</v>
      </c>
      <c r="P488" s="218" t="s">
        <v>4058</v>
      </c>
      <c r="Q488" s="218" t="s">
        <v>1269</v>
      </c>
      <c r="R488" s="218" t="s">
        <v>3483</v>
      </c>
      <c r="S488" s="218" t="s">
        <v>4131</v>
      </c>
      <c r="T488" s="218" t="s">
        <v>1269</v>
      </c>
      <c r="U488" s="218" t="s">
        <v>3441</v>
      </c>
      <c r="V488" s="218" t="s">
        <v>3810</v>
      </c>
      <c r="W488" s="218" t="s">
        <v>3555</v>
      </c>
      <c r="X488" s="218" t="s">
        <v>1321</v>
      </c>
      <c r="Y488" s="218" t="s">
        <v>1269</v>
      </c>
      <c r="Z488" s="261" t="str">
        <f>[1]総合!AG472</f>
        <v>★桃★ I'll do my best</v>
      </c>
      <c r="AA488" s="261"/>
      <c r="AB488" s="261"/>
      <c r="AC488" s="261"/>
      <c r="AD488" s="261"/>
      <c r="AE488" s="261"/>
      <c r="AF488" s="49" t="str">
        <f t="shared" si="22"/>
        <v>D116</v>
      </c>
      <c r="AI488" s="47">
        <v>482</v>
      </c>
      <c r="AJ488" s="47" t="str">
        <f t="shared" si="23"/>
        <v>D116</v>
      </c>
    </row>
    <row r="489" spans="1:36" ht="22.5" customHeight="1" x14ac:dyDescent="0.4">
      <c r="A489" s="200" t="str">
        <f t="shared" si="21"/>
        <v>C</v>
      </c>
      <c r="B489" s="214" t="s">
        <v>750</v>
      </c>
      <c r="C489" s="215" t="s">
        <v>752</v>
      </c>
      <c r="D489" s="216" t="s">
        <v>4733</v>
      </c>
      <c r="E489" s="217" t="s">
        <v>1131</v>
      </c>
      <c r="F489" s="218">
        <v>70</v>
      </c>
      <c r="G489" s="218">
        <v>86</v>
      </c>
      <c r="H489" s="218">
        <v>62</v>
      </c>
      <c r="I489" s="218">
        <v>218</v>
      </c>
      <c r="J489" s="219" t="s">
        <v>4154</v>
      </c>
      <c r="K489" s="218" t="s">
        <v>3509</v>
      </c>
      <c r="L489" s="218" t="s">
        <v>3523</v>
      </c>
      <c r="M489" s="218" t="s">
        <v>3869</v>
      </c>
      <c r="N489" s="218" t="s">
        <v>3456</v>
      </c>
      <c r="O489" s="218" t="s">
        <v>3463</v>
      </c>
      <c r="P489" s="218" t="s">
        <v>4058</v>
      </c>
      <c r="Q489" s="218" t="s">
        <v>1269</v>
      </c>
      <c r="R489" s="218" t="s">
        <v>1269</v>
      </c>
      <c r="S489" s="218" t="s">
        <v>1269</v>
      </c>
      <c r="T489" s="218" t="s">
        <v>1269</v>
      </c>
      <c r="U489" s="218" t="s">
        <v>3532</v>
      </c>
      <c r="V489" s="218" t="s">
        <v>3750</v>
      </c>
      <c r="W489" s="218" t="s">
        <v>3467</v>
      </c>
      <c r="X489" s="218" t="s">
        <v>1321</v>
      </c>
      <c r="Y489" s="218" t="s">
        <v>1269</v>
      </c>
      <c r="Z489" s="261" t="str">
        <f>[1]総合!AG473</f>
        <v>小学生最後のクリスマスカップ楽しみます！</v>
      </c>
      <c r="AA489" s="261"/>
      <c r="AB489" s="261"/>
      <c r="AC489" s="261"/>
      <c r="AD489" s="261"/>
      <c r="AE489" s="261"/>
      <c r="AF489" s="49" t="str">
        <f t="shared" si="22"/>
        <v>C123</v>
      </c>
      <c r="AI489" s="47">
        <v>483</v>
      </c>
      <c r="AJ489" s="47" t="str">
        <f t="shared" si="23"/>
        <v>C123</v>
      </c>
    </row>
    <row r="490" spans="1:36" ht="22.5" customHeight="1" x14ac:dyDescent="0.4">
      <c r="A490" s="200" t="str">
        <f t="shared" si="21"/>
        <v>C</v>
      </c>
      <c r="B490" s="214" t="s">
        <v>759</v>
      </c>
      <c r="C490" s="215" t="s">
        <v>2802</v>
      </c>
      <c r="D490" s="216" t="s">
        <v>4738</v>
      </c>
      <c r="E490" s="217" t="s">
        <v>755</v>
      </c>
      <c r="F490" s="218">
        <v>40</v>
      </c>
      <c r="G490" s="218">
        <v>38</v>
      </c>
      <c r="H490" s="218">
        <v>32</v>
      </c>
      <c r="I490" s="218">
        <v>110</v>
      </c>
      <c r="J490" s="219" t="s">
        <v>4196</v>
      </c>
      <c r="K490" s="218" t="s">
        <v>3831</v>
      </c>
      <c r="L490" s="218" t="s">
        <v>1269</v>
      </c>
      <c r="M490" s="218" t="s">
        <v>1269</v>
      </c>
      <c r="N490" s="218" t="s">
        <v>1269</v>
      </c>
      <c r="O490" s="218" t="s">
        <v>3503</v>
      </c>
      <c r="P490" s="218" t="s">
        <v>4211</v>
      </c>
      <c r="Q490" s="218" t="s">
        <v>1269</v>
      </c>
      <c r="R490" s="218" t="s">
        <v>1269</v>
      </c>
      <c r="S490" s="218" t="s">
        <v>1269</v>
      </c>
      <c r="T490" s="218" t="s">
        <v>1269</v>
      </c>
      <c r="U490" s="218" t="s">
        <v>3503</v>
      </c>
      <c r="V490" s="218" t="s">
        <v>4132</v>
      </c>
      <c r="W490" s="218" t="s">
        <v>1269</v>
      </c>
      <c r="X490" s="218" t="s">
        <v>1321</v>
      </c>
      <c r="Y490" s="218" t="s">
        <v>1269</v>
      </c>
      <c r="Z490" s="261" t="str">
        <f>[1]総合!AG474</f>
        <v>個人総合で入賞できるように頑張ります！</v>
      </c>
      <c r="AA490" s="261"/>
      <c r="AB490" s="261"/>
      <c r="AC490" s="261"/>
      <c r="AD490" s="261"/>
      <c r="AE490" s="261"/>
      <c r="AF490" s="49" t="str">
        <f t="shared" si="22"/>
        <v>C124</v>
      </c>
      <c r="AI490" s="47">
        <v>484</v>
      </c>
      <c r="AJ490" s="47" t="str">
        <f t="shared" si="23"/>
        <v>C124</v>
      </c>
    </row>
    <row r="491" spans="1:36" ht="22.5" customHeight="1" x14ac:dyDescent="0.4">
      <c r="A491" s="200" t="str">
        <f t="shared" si="21"/>
        <v>D</v>
      </c>
      <c r="B491" s="214" t="s">
        <v>995</v>
      </c>
      <c r="C491" s="215" t="s">
        <v>761</v>
      </c>
      <c r="D491" s="216" t="s">
        <v>4739</v>
      </c>
      <c r="E491" s="217" t="s">
        <v>755</v>
      </c>
      <c r="F491" s="218">
        <v>78</v>
      </c>
      <c r="G491" s="218">
        <v>94</v>
      </c>
      <c r="H491" s="218">
        <v>68</v>
      </c>
      <c r="I491" s="218">
        <v>240</v>
      </c>
      <c r="J491" s="219" t="s">
        <v>4190</v>
      </c>
      <c r="K491" s="218" t="s">
        <v>3510</v>
      </c>
      <c r="L491" s="218" t="s">
        <v>3523</v>
      </c>
      <c r="M491" s="218" t="s">
        <v>3773</v>
      </c>
      <c r="N491" s="218" t="s">
        <v>3484</v>
      </c>
      <c r="O491" s="218" t="s">
        <v>3452</v>
      </c>
      <c r="P491" s="218" t="s">
        <v>3824</v>
      </c>
      <c r="Q491" s="218" t="s">
        <v>3513</v>
      </c>
      <c r="R491" s="218" t="s">
        <v>3441</v>
      </c>
      <c r="S491" s="218" t="s">
        <v>3771</v>
      </c>
      <c r="T491" s="218" t="s">
        <v>3495</v>
      </c>
      <c r="U491" s="218" t="s">
        <v>3441</v>
      </c>
      <c r="V491" s="218" t="s">
        <v>3810</v>
      </c>
      <c r="W491" s="218" t="s">
        <v>3555</v>
      </c>
      <c r="X491" s="218" t="s">
        <v>1321</v>
      </c>
      <c r="Y491" s="218" t="s">
        <v>1269</v>
      </c>
      <c r="Z491" s="261" t="str">
        <f>[1]総合!AG475</f>
        <v>本番でも落ちついて頑張ります！</v>
      </c>
      <c r="AA491" s="261"/>
      <c r="AB491" s="261"/>
      <c r="AC491" s="261"/>
      <c r="AD491" s="261"/>
      <c r="AE491" s="261"/>
      <c r="AF491" s="49" t="str">
        <f t="shared" si="22"/>
        <v>D117</v>
      </c>
      <c r="AI491" s="47">
        <v>485</v>
      </c>
      <c r="AJ491" s="47" t="str">
        <f t="shared" si="23"/>
        <v>D117</v>
      </c>
    </row>
    <row r="492" spans="1:36" ht="22.5" customHeight="1" x14ac:dyDescent="0.4">
      <c r="A492" s="200" t="str">
        <f t="shared" si="21"/>
        <v>D</v>
      </c>
      <c r="B492" s="214" t="s">
        <v>996</v>
      </c>
      <c r="C492" s="215" t="s">
        <v>2804</v>
      </c>
      <c r="D492" s="216" t="s">
        <v>4735</v>
      </c>
      <c r="E492" s="217" t="s">
        <v>755</v>
      </c>
      <c r="F492" s="218">
        <v>38</v>
      </c>
      <c r="G492" s="218">
        <v>62</v>
      </c>
      <c r="H492" s="218">
        <v>38</v>
      </c>
      <c r="I492" s="218">
        <v>138</v>
      </c>
      <c r="J492" s="219" t="s">
        <v>4338</v>
      </c>
      <c r="K492" s="218" t="s">
        <v>3818</v>
      </c>
      <c r="L492" s="218" t="s">
        <v>3452</v>
      </c>
      <c r="M492" s="218" t="s">
        <v>4740</v>
      </c>
      <c r="N492" s="218" t="s">
        <v>1269</v>
      </c>
      <c r="O492" s="218" t="s">
        <v>3480</v>
      </c>
      <c r="P492" s="218" t="s">
        <v>4122</v>
      </c>
      <c r="Q492" s="218" t="s">
        <v>1269</v>
      </c>
      <c r="R492" s="218" t="s">
        <v>1269</v>
      </c>
      <c r="S492" s="218" t="s">
        <v>1269</v>
      </c>
      <c r="T492" s="218" t="s">
        <v>1269</v>
      </c>
      <c r="U492" s="218" t="s">
        <v>3463</v>
      </c>
      <c r="V492" s="218" t="s">
        <v>4215</v>
      </c>
      <c r="W492" s="218" t="s">
        <v>1269</v>
      </c>
      <c r="X492" s="218" t="s">
        <v>1321</v>
      </c>
      <c r="Y492" s="218" t="s">
        <v>1269</v>
      </c>
      <c r="Z492" s="261" t="str">
        <f>[1]総合!AG476</f>
        <v>自己ベストが出せるよう精一杯頑張ります！</v>
      </c>
      <c r="AA492" s="261"/>
      <c r="AB492" s="261"/>
      <c r="AC492" s="261"/>
      <c r="AD492" s="261"/>
      <c r="AE492" s="261"/>
      <c r="AF492" s="49" t="str">
        <f t="shared" si="22"/>
        <v>D118</v>
      </c>
      <c r="AI492" s="47">
        <v>486</v>
      </c>
      <c r="AJ492" s="47" t="str">
        <f t="shared" si="23"/>
        <v>D118</v>
      </c>
    </row>
    <row r="493" spans="1:36" ht="22.5" customHeight="1" x14ac:dyDescent="0.4">
      <c r="A493" s="200" t="str">
        <f t="shared" si="21"/>
        <v>E</v>
      </c>
      <c r="B493" s="214" t="s">
        <v>772</v>
      </c>
      <c r="C493" s="215" t="s">
        <v>712</v>
      </c>
      <c r="D493" s="216" t="s">
        <v>4741</v>
      </c>
      <c r="E493" s="217" t="s">
        <v>715</v>
      </c>
      <c r="F493" s="218">
        <v>44</v>
      </c>
      <c r="G493" s="218">
        <v>70</v>
      </c>
      <c r="H493" s="218">
        <v>44</v>
      </c>
      <c r="I493" s="218">
        <v>158</v>
      </c>
      <c r="J493" s="219" t="s">
        <v>4571</v>
      </c>
      <c r="K493" s="218" t="s">
        <v>3934</v>
      </c>
      <c r="L493" s="218" t="s">
        <v>3452</v>
      </c>
      <c r="M493" s="218" t="s">
        <v>4742</v>
      </c>
      <c r="N493" s="218" t="s">
        <v>1269</v>
      </c>
      <c r="O493" s="218" t="s">
        <v>3474</v>
      </c>
      <c r="P493" s="218" t="s">
        <v>3838</v>
      </c>
      <c r="Q493" s="218" t="s">
        <v>1269</v>
      </c>
      <c r="R493" s="218" t="s">
        <v>3453</v>
      </c>
      <c r="S493" s="218" t="s">
        <v>3931</v>
      </c>
      <c r="T493" s="218" t="s">
        <v>1269</v>
      </c>
      <c r="U493" s="218" t="s">
        <v>3453</v>
      </c>
      <c r="V493" s="218" t="s">
        <v>4239</v>
      </c>
      <c r="W493" s="218" t="s">
        <v>1269</v>
      </c>
      <c r="X493" s="218" t="s">
        <v>1321</v>
      </c>
      <c r="Y493" s="218" t="s">
        <v>1269</v>
      </c>
      <c r="Z493" s="261" t="str">
        <f>[1]総合!AG477</f>
        <v>欠席した昨年の分まで…</v>
      </c>
      <c r="AA493" s="261"/>
      <c r="AB493" s="261"/>
      <c r="AC493" s="261"/>
      <c r="AD493" s="261"/>
      <c r="AE493" s="261"/>
      <c r="AF493" s="49" t="str">
        <f t="shared" si="22"/>
        <v>E084</v>
      </c>
      <c r="AI493" s="47">
        <v>487</v>
      </c>
      <c r="AJ493" s="47" t="str">
        <f t="shared" si="23"/>
        <v>E084</v>
      </c>
    </row>
    <row r="494" spans="1:36" ht="22.5" customHeight="1" x14ac:dyDescent="0.4">
      <c r="A494" s="200" t="str">
        <f t="shared" si="21"/>
        <v>E</v>
      </c>
      <c r="B494" s="214" t="s">
        <v>773</v>
      </c>
      <c r="C494" s="215" t="s">
        <v>717</v>
      </c>
      <c r="D494" s="216" t="s">
        <v>4743</v>
      </c>
      <c r="E494" s="217" t="s">
        <v>715</v>
      </c>
      <c r="F494" s="218">
        <v>52</v>
      </c>
      <c r="G494" s="218">
        <v>68</v>
      </c>
      <c r="H494" s="218">
        <v>44</v>
      </c>
      <c r="I494" s="218">
        <v>164</v>
      </c>
      <c r="J494" s="219" t="s">
        <v>4111</v>
      </c>
      <c r="K494" s="218" t="s">
        <v>3931</v>
      </c>
      <c r="L494" s="218" t="s">
        <v>3452</v>
      </c>
      <c r="M494" s="218" t="s">
        <v>4744</v>
      </c>
      <c r="N494" s="218" t="s">
        <v>1269</v>
      </c>
      <c r="O494" s="218" t="s">
        <v>3463</v>
      </c>
      <c r="P494" s="218" t="s">
        <v>4058</v>
      </c>
      <c r="Q494" s="218" t="s">
        <v>1269</v>
      </c>
      <c r="R494" s="218" t="s">
        <v>3475</v>
      </c>
      <c r="S494" s="218" t="s">
        <v>4348</v>
      </c>
      <c r="T494" s="218" t="s">
        <v>1269</v>
      </c>
      <c r="U494" s="218" t="s">
        <v>3480</v>
      </c>
      <c r="V494" s="218" t="s">
        <v>4223</v>
      </c>
      <c r="W494" s="218" t="s">
        <v>1269</v>
      </c>
      <c r="X494" s="218" t="s">
        <v>1321</v>
      </c>
      <c r="Y494" s="218" t="s">
        <v>1269</v>
      </c>
      <c r="Z494" s="261" t="str">
        <f>[1]総合!AG478</f>
        <v>頑張ります!!</v>
      </c>
      <c r="AA494" s="261"/>
      <c r="AB494" s="261"/>
      <c r="AC494" s="261"/>
      <c r="AD494" s="261"/>
      <c r="AE494" s="261"/>
      <c r="AF494" s="49" t="str">
        <f t="shared" si="22"/>
        <v>E085</v>
      </c>
      <c r="AI494" s="47">
        <v>488</v>
      </c>
      <c r="AJ494" s="47" t="str">
        <f t="shared" si="23"/>
        <v>E085</v>
      </c>
    </row>
    <row r="495" spans="1:36" ht="22.5" customHeight="1" x14ac:dyDescent="0.4">
      <c r="A495" s="200" t="str">
        <f t="shared" si="21"/>
        <v>C</v>
      </c>
      <c r="B495" s="214" t="s">
        <v>760</v>
      </c>
      <c r="C495" s="215" t="s">
        <v>1464</v>
      </c>
      <c r="D495" s="216" t="s">
        <v>4745</v>
      </c>
      <c r="E495" s="217" t="s">
        <v>764</v>
      </c>
      <c r="F495" s="218">
        <v>32</v>
      </c>
      <c r="G495" s="218">
        <v>32</v>
      </c>
      <c r="H495" s="218">
        <v>16</v>
      </c>
      <c r="I495" s="218">
        <v>80</v>
      </c>
      <c r="J495" s="219" t="s">
        <v>4287</v>
      </c>
      <c r="K495" s="218" t="s">
        <v>3850</v>
      </c>
      <c r="L495" s="218" t="s">
        <v>3483</v>
      </c>
      <c r="M495" s="218" t="s">
        <v>4746</v>
      </c>
      <c r="N495" s="218" t="s">
        <v>1269</v>
      </c>
      <c r="O495" s="218" t="s">
        <v>3483</v>
      </c>
      <c r="P495" s="218" t="s">
        <v>4126</v>
      </c>
      <c r="Q495" s="218" t="s">
        <v>1269</v>
      </c>
      <c r="R495" s="218" t="s">
        <v>1269</v>
      </c>
      <c r="S495" s="218" t="s">
        <v>1269</v>
      </c>
      <c r="T495" s="218" t="s">
        <v>1269</v>
      </c>
      <c r="U495" s="218" t="s">
        <v>1269</v>
      </c>
      <c r="V495" s="218" t="s">
        <v>1269</v>
      </c>
      <c r="W495" s="218" t="s">
        <v>1269</v>
      </c>
      <c r="X495" s="218" t="s">
        <v>1321</v>
      </c>
      <c r="Y495" s="218" t="s">
        <v>1269</v>
      </c>
      <c r="Z495" s="261" t="str">
        <f>[1]総合!AG479</f>
        <v>緊張しないようにがんばりたいです。</v>
      </c>
      <c r="AA495" s="261"/>
      <c r="AB495" s="261"/>
      <c r="AC495" s="261"/>
      <c r="AD495" s="261"/>
      <c r="AE495" s="261"/>
      <c r="AF495" s="49" t="str">
        <f t="shared" si="22"/>
        <v>C125</v>
      </c>
      <c r="AI495" s="47">
        <v>489</v>
      </c>
      <c r="AJ495" s="47" t="str">
        <f t="shared" si="23"/>
        <v>C125</v>
      </c>
    </row>
    <row r="496" spans="1:36" ht="22.5" customHeight="1" x14ac:dyDescent="0.4">
      <c r="A496" s="200" t="str">
        <f t="shared" si="21"/>
        <v>C</v>
      </c>
      <c r="B496" s="214" t="s">
        <v>763</v>
      </c>
      <c r="C496" s="215" t="s">
        <v>2818</v>
      </c>
      <c r="D496" s="216" t="s">
        <v>4745</v>
      </c>
      <c r="E496" s="217" t="s">
        <v>764</v>
      </c>
      <c r="F496" s="218">
        <v>22</v>
      </c>
      <c r="G496" s="218">
        <v>28</v>
      </c>
      <c r="H496" s="218">
        <v>20</v>
      </c>
      <c r="I496" s="218">
        <v>70</v>
      </c>
      <c r="J496" s="219" t="s">
        <v>4120</v>
      </c>
      <c r="K496" s="218" t="s">
        <v>3856</v>
      </c>
      <c r="L496" s="218" t="s">
        <v>3483</v>
      </c>
      <c r="M496" s="218" t="s">
        <v>4747</v>
      </c>
      <c r="N496" s="218" t="s">
        <v>1269</v>
      </c>
      <c r="O496" s="218" t="s">
        <v>3483</v>
      </c>
      <c r="P496" s="218" t="s">
        <v>4126</v>
      </c>
      <c r="Q496" s="218" t="s">
        <v>1269</v>
      </c>
      <c r="R496" s="218" t="s">
        <v>1269</v>
      </c>
      <c r="S496" s="218" t="s">
        <v>1269</v>
      </c>
      <c r="T496" s="218" t="s">
        <v>1269</v>
      </c>
      <c r="U496" s="218" t="s">
        <v>1269</v>
      </c>
      <c r="V496" s="218" t="s">
        <v>1269</v>
      </c>
      <c r="W496" s="218" t="s">
        <v>1269</v>
      </c>
      <c r="X496" s="218" t="s">
        <v>1321</v>
      </c>
      <c r="Y496" s="218" t="s">
        <v>1269</v>
      </c>
      <c r="Z496" s="261" t="str">
        <f>[1]総合!AG480</f>
        <v>１つでも多く正解するために、がんばります。</v>
      </c>
      <c r="AA496" s="261"/>
      <c r="AB496" s="261"/>
      <c r="AC496" s="261"/>
      <c r="AD496" s="261"/>
      <c r="AE496" s="261"/>
      <c r="AF496" s="49" t="str">
        <f t="shared" si="22"/>
        <v>C126</v>
      </c>
      <c r="AI496" s="47">
        <v>490</v>
      </c>
      <c r="AJ496" s="47" t="str">
        <f t="shared" si="23"/>
        <v>C126</v>
      </c>
    </row>
    <row r="497" spans="1:36" ht="22.5" customHeight="1" x14ac:dyDescent="0.4">
      <c r="A497" s="200" t="str">
        <f t="shared" si="21"/>
        <v>C</v>
      </c>
      <c r="B497" s="214" t="s">
        <v>765</v>
      </c>
      <c r="C497" s="215" t="s">
        <v>2820</v>
      </c>
      <c r="D497" s="216" t="s">
        <v>4748</v>
      </c>
      <c r="E497" s="217" t="s">
        <v>764</v>
      </c>
      <c r="F497" s="218">
        <v>28</v>
      </c>
      <c r="G497" s="218">
        <v>40</v>
      </c>
      <c r="H497" s="218">
        <v>38</v>
      </c>
      <c r="I497" s="218">
        <v>106</v>
      </c>
      <c r="J497" s="219" t="s">
        <v>4208</v>
      </c>
      <c r="K497" s="218" t="s">
        <v>3834</v>
      </c>
      <c r="L497" s="218" t="s">
        <v>3483</v>
      </c>
      <c r="M497" s="218" t="s">
        <v>4749</v>
      </c>
      <c r="N497" s="218" t="s">
        <v>1269</v>
      </c>
      <c r="O497" s="218" t="s">
        <v>3483</v>
      </c>
      <c r="P497" s="218" t="s">
        <v>4126</v>
      </c>
      <c r="Q497" s="218" t="s">
        <v>1269</v>
      </c>
      <c r="R497" s="218" t="s">
        <v>3496</v>
      </c>
      <c r="S497" s="218" t="s">
        <v>4228</v>
      </c>
      <c r="T497" s="218" t="s">
        <v>1269</v>
      </c>
      <c r="U497" s="218" t="s">
        <v>1269</v>
      </c>
      <c r="V497" s="218" t="s">
        <v>1269</v>
      </c>
      <c r="W497" s="218" t="s">
        <v>1269</v>
      </c>
      <c r="X497" s="218" t="s">
        <v>1119</v>
      </c>
      <c r="Y497" s="218" t="s">
        <v>1269</v>
      </c>
      <c r="Z497" s="261" t="str">
        <f>[1]総合!AG481</f>
        <v>今までの練習の成果を全て出し切ります！</v>
      </c>
      <c r="AA497" s="261"/>
      <c r="AB497" s="261"/>
      <c r="AC497" s="261"/>
      <c r="AD497" s="261"/>
      <c r="AE497" s="261"/>
      <c r="AF497" s="49" t="str">
        <f t="shared" si="22"/>
        <v>C127</v>
      </c>
      <c r="AI497" s="47">
        <v>491</v>
      </c>
      <c r="AJ497" s="47" t="str">
        <f t="shared" si="23"/>
        <v>C127</v>
      </c>
    </row>
    <row r="498" spans="1:36" ht="22.5" customHeight="1" x14ac:dyDescent="0.4">
      <c r="A498" s="200" t="str">
        <f t="shared" si="21"/>
        <v>C</v>
      </c>
      <c r="B498" s="214" t="s">
        <v>788</v>
      </c>
      <c r="C498" s="215" t="s">
        <v>1480</v>
      </c>
      <c r="D498" s="216" t="s">
        <v>4748</v>
      </c>
      <c r="E498" s="217" t="s">
        <v>764</v>
      </c>
      <c r="F498" s="218">
        <v>48</v>
      </c>
      <c r="G498" s="218">
        <v>58</v>
      </c>
      <c r="H498" s="218">
        <v>46</v>
      </c>
      <c r="I498" s="218">
        <v>152</v>
      </c>
      <c r="J498" s="219" t="s">
        <v>4336</v>
      </c>
      <c r="K498" s="218" t="s">
        <v>3813</v>
      </c>
      <c r="L498" s="218" t="s">
        <v>3452</v>
      </c>
      <c r="M498" s="218" t="s">
        <v>4750</v>
      </c>
      <c r="N498" s="218" t="s">
        <v>1269</v>
      </c>
      <c r="O498" s="218" t="s">
        <v>3463</v>
      </c>
      <c r="P498" s="218" t="s">
        <v>4058</v>
      </c>
      <c r="Q498" s="218" t="s">
        <v>1269</v>
      </c>
      <c r="R498" s="218" t="s">
        <v>3496</v>
      </c>
      <c r="S498" s="218" t="s">
        <v>4228</v>
      </c>
      <c r="T498" s="218" t="s">
        <v>1269</v>
      </c>
      <c r="U498" s="218" t="s">
        <v>3463</v>
      </c>
      <c r="V498" s="218" t="s">
        <v>4215</v>
      </c>
      <c r="W498" s="218" t="s">
        <v>1269</v>
      </c>
      <c r="X498" s="218" t="s">
        <v>1119</v>
      </c>
      <c r="Y498" s="218" t="s">
        <v>1269</v>
      </c>
      <c r="Z498" s="261" t="str">
        <f>[1]総合!AG482</f>
        <v>今年は、結果を残せるようにがんばるぞ！！</v>
      </c>
      <c r="AA498" s="261"/>
      <c r="AB498" s="261"/>
      <c r="AC498" s="261"/>
      <c r="AD498" s="261"/>
      <c r="AE498" s="261"/>
      <c r="AF498" s="49" t="str">
        <f t="shared" si="22"/>
        <v>C128</v>
      </c>
      <c r="AI498" s="47">
        <v>492</v>
      </c>
      <c r="AJ498" s="47" t="str">
        <f t="shared" si="23"/>
        <v>C128</v>
      </c>
    </row>
    <row r="499" spans="1:36" ht="22.5" customHeight="1" x14ac:dyDescent="0.4">
      <c r="A499" s="200" t="str">
        <f t="shared" si="21"/>
        <v>C</v>
      </c>
      <c r="B499" s="214" t="s">
        <v>790</v>
      </c>
      <c r="C499" s="215" t="s">
        <v>1490</v>
      </c>
      <c r="D499" s="216" t="s">
        <v>4748</v>
      </c>
      <c r="E499" s="217" t="s">
        <v>764</v>
      </c>
      <c r="F499" s="218">
        <v>22</v>
      </c>
      <c r="G499" s="218">
        <v>24</v>
      </c>
      <c r="H499" s="218">
        <v>28</v>
      </c>
      <c r="I499" s="218">
        <v>74</v>
      </c>
      <c r="J499" s="219" t="s">
        <v>4257</v>
      </c>
      <c r="K499" s="218" t="s">
        <v>3854</v>
      </c>
      <c r="L499" s="218" t="s">
        <v>3483</v>
      </c>
      <c r="M499" s="218" t="s">
        <v>4751</v>
      </c>
      <c r="N499" s="218" t="s">
        <v>1269</v>
      </c>
      <c r="O499" s="218" t="s">
        <v>3483</v>
      </c>
      <c r="P499" s="218" t="s">
        <v>4126</v>
      </c>
      <c r="Q499" s="218" t="s">
        <v>1269</v>
      </c>
      <c r="R499" s="218" t="s">
        <v>1269</v>
      </c>
      <c r="S499" s="218" t="s">
        <v>1269</v>
      </c>
      <c r="T499" s="218" t="s">
        <v>1269</v>
      </c>
      <c r="U499" s="218" t="s">
        <v>1269</v>
      </c>
      <c r="V499" s="218" t="s">
        <v>1269</v>
      </c>
      <c r="W499" s="218" t="s">
        <v>1269</v>
      </c>
      <c r="X499" s="218" t="s">
        <v>1321</v>
      </c>
      <c r="Y499" s="218" t="s">
        <v>1269</v>
      </c>
      <c r="Z499" s="261" t="str">
        <f>[1]総合!AG483</f>
        <v>入賞めざしてがんばるぞ！！</v>
      </c>
      <c r="AA499" s="261"/>
      <c r="AB499" s="261"/>
      <c r="AC499" s="261"/>
      <c r="AD499" s="261"/>
      <c r="AE499" s="261"/>
      <c r="AF499" s="49" t="str">
        <f t="shared" si="22"/>
        <v>C130</v>
      </c>
      <c r="AI499" s="47">
        <v>493</v>
      </c>
      <c r="AJ499" s="47" t="str">
        <f t="shared" si="23"/>
        <v>C130</v>
      </c>
    </row>
    <row r="500" spans="1:36" ht="22.5" customHeight="1" x14ac:dyDescent="0.4">
      <c r="A500" s="200" t="str">
        <f t="shared" si="21"/>
        <v>C</v>
      </c>
      <c r="B500" s="214" t="s">
        <v>791</v>
      </c>
      <c r="C500" s="215" t="s">
        <v>2824</v>
      </c>
      <c r="D500" s="216" t="s">
        <v>4748</v>
      </c>
      <c r="E500" s="217" t="s">
        <v>764</v>
      </c>
      <c r="F500" s="218">
        <v>26</v>
      </c>
      <c r="G500" s="218">
        <v>32</v>
      </c>
      <c r="H500" s="218">
        <v>18</v>
      </c>
      <c r="I500" s="218">
        <v>76</v>
      </c>
      <c r="J500" s="219" t="s">
        <v>4396</v>
      </c>
      <c r="K500" s="218" t="s">
        <v>3853</v>
      </c>
      <c r="L500" s="218" t="s">
        <v>3496</v>
      </c>
      <c r="M500" s="218" t="s">
        <v>4752</v>
      </c>
      <c r="N500" s="218" t="s">
        <v>1269</v>
      </c>
      <c r="O500" s="218" t="s">
        <v>3483</v>
      </c>
      <c r="P500" s="218" t="s">
        <v>4126</v>
      </c>
      <c r="Q500" s="218" t="s">
        <v>1269</v>
      </c>
      <c r="R500" s="218" t="s">
        <v>1269</v>
      </c>
      <c r="S500" s="218" t="s">
        <v>1269</v>
      </c>
      <c r="T500" s="218" t="s">
        <v>1269</v>
      </c>
      <c r="U500" s="218" t="s">
        <v>3503</v>
      </c>
      <c r="V500" s="218" t="s">
        <v>4132</v>
      </c>
      <c r="W500" s="218" t="s">
        <v>1269</v>
      </c>
      <c r="X500" s="218" t="s">
        <v>1321</v>
      </c>
      <c r="Y500" s="218" t="s">
        <v>1269</v>
      </c>
      <c r="Z500" s="261" t="str">
        <f>[1]総合!AG484</f>
        <v>初めての参加だけど、たくさん練習してがんばります！</v>
      </c>
      <c r="AA500" s="261"/>
      <c r="AB500" s="261"/>
      <c r="AC500" s="261"/>
      <c r="AD500" s="261"/>
      <c r="AE500" s="261"/>
      <c r="AF500" s="49" t="str">
        <f t="shared" si="22"/>
        <v>C131</v>
      </c>
      <c r="AI500" s="47">
        <v>494</v>
      </c>
      <c r="AJ500" s="47" t="str">
        <f t="shared" si="23"/>
        <v>C131</v>
      </c>
    </row>
    <row r="501" spans="1:36" ht="22.5" customHeight="1" x14ac:dyDescent="0.4">
      <c r="A501" s="200" t="str">
        <f t="shared" si="21"/>
        <v>C</v>
      </c>
      <c r="B501" s="214" t="s">
        <v>792</v>
      </c>
      <c r="C501" s="215" t="s">
        <v>1483</v>
      </c>
      <c r="D501" s="216" t="s">
        <v>4748</v>
      </c>
      <c r="E501" s="217" t="s">
        <v>764</v>
      </c>
      <c r="F501" s="218">
        <v>40</v>
      </c>
      <c r="G501" s="218">
        <v>40</v>
      </c>
      <c r="H501" s="218">
        <v>42</v>
      </c>
      <c r="I501" s="218">
        <v>122</v>
      </c>
      <c r="J501" s="219" t="s">
        <v>4420</v>
      </c>
      <c r="K501" s="218" t="s">
        <v>3789</v>
      </c>
      <c r="L501" s="218" t="s">
        <v>3452</v>
      </c>
      <c r="M501" s="218" t="s">
        <v>4753</v>
      </c>
      <c r="N501" s="218" t="s">
        <v>1269</v>
      </c>
      <c r="O501" s="218" t="s">
        <v>3475</v>
      </c>
      <c r="P501" s="218" t="s">
        <v>4275</v>
      </c>
      <c r="Q501" s="218" t="s">
        <v>1269</v>
      </c>
      <c r="R501" s="218" t="s">
        <v>1269</v>
      </c>
      <c r="S501" s="218" t="s">
        <v>1269</v>
      </c>
      <c r="T501" s="218" t="s">
        <v>1269</v>
      </c>
      <c r="U501" s="218" t="s">
        <v>3483</v>
      </c>
      <c r="V501" s="218" t="s">
        <v>4135</v>
      </c>
      <c r="W501" s="218" t="s">
        <v>1269</v>
      </c>
      <c r="X501" s="218" t="s">
        <v>1119</v>
      </c>
      <c r="Y501" s="218" t="s">
        <v>1269</v>
      </c>
      <c r="Z501" s="261" t="str">
        <f>[1]総合!AG485</f>
        <v>去年と、どこが変わったか見せつけます。</v>
      </c>
      <c r="AA501" s="261"/>
      <c r="AB501" s="261"/>
      <c r="AC501" s="261"/>
      <c r="AD501" s="261"/>
      <c r="AE501" s="261"/>
      <c r="AF501" s="49" t="str">
        <f t="shared" si="22"/>
        <v>C132</v>
      </c>
      <c r="AI501" s="47">
        <v>495</v>
      </c>
      <c r="AJ501" s="47" t="str">
        <f t="shared" si="23"/>
        <v>C132</v>
      </c>
    </row>
    <row r="502" spans="1:36" ht="22.5" customHeight="1" x14ac:dyDescent="0.4">
      <c r="A502" s="200" t="str">
        <f t="shared" si="21"/>
        <v>D</v>
      </c>
      <c r="B502" s="214" t="s">
        <v>1023</v>
      </c>
      <c r="C502" s="215" t="s">
        <v>1481</v>
      </c>
      <c r="D502" s="216" t="s">
        <v>4754</v>
      </c>
      <c r="E502" s="217" t="s">
        <v>764</v>
      </c>
      <c r="F502" s="218">
        <v>36</v>
      </c>
      <c r="G502" s="218">
        <v>54</v>
      </c>
      <c r="H502" s="218">
        <v>40</v>
      </c>
      <c r="I502" s="218">
        <v>130</v>
      </c>
      <c r="J502" s="219" t="s">
        <v>4224</v>
      </c>
      <c r="K502" s="218" t="s">
        <v>3783</v>
      </c>
      <c r="L502" s="218" t="s">
        <v>3452</v>
      </c>
      <c r="M502" s="218" t="s">
        <v>4755</v>
      </c>
      <c r="N502" s="218" t="s">
        <v>1269</v>
      </c>
      <c r="O502" s="218" t="s">
        <v>3452</v>
      </c>
      <c r="P502" s="218" t="s">
        <v>3824</v>
      </c>
      <c r="Q502" s="218" t="s">
        <v>3513</v>
      </c>
      <c r="R502" s="218" t="s">
        <v>3480</v>
      </c>
      <c r="S502" s="218" t="s">
        <v>4024</v>
      </c>
      <c r="T502" s="218" t="s">
        <v>1269</v>
      </c>
      <c r="U502" s="218" t="s">
        <v>3491</v>
      </c>
      <c r="V502" s="218" t="s">
        <v>4207</v>
      </c>
      <c r="W502" s="218" t="s">
        <v>1269</v>
      </c>
      <c r="X502" s="218" t="s">
        <v>1119</v>
      </c>
      <c r="Y502" s="218" t="s">
        <v>1269</v>
      </c>
      <c r="Z502" s="261" t="str">
        <f>[1]総合!AG486</f>
        <v>入賞を目指し、全力を出して頑張ってきます！</v>
      </c>
      <c r="AA502" s="261"/>
      <c r="AB502" s="261"/>
      <c r="AC502" s="261"/>
      <c r="AD502" s="261"/>
      <c r="AE502" s="261"/>
      <c r="AF502" s="49" t="str">
        <f t="shared" si="22"/>
        <v>D120</v>
      </c>
      <c r="AI502" s="47">
        <v>496</v>
      </c>
      <c r="AJ502" s="47" t="str">
        <f t="shared" si="23"/>
        <v>D120</v>
      </c>
    </row>
    <row r="503" spans="1:36" ht="22.5" customHeight="1" x14ac:dyDescent="0.4">
      <c r="A503" s="200" t="str">
        <f t="shared" si="21"/>
        <v>D</v>
      </c>
      <c r="B503" s="214" t="s">
        <v>1044</v>
      </c>
      <c r="C503" s="215" t="s">
        <v>1509</v>
      </c>
      <c r="D503" s="216" t="s">
        <v>4756</v>
      </c>
      <c r="E503" s="217" t="s">
        <v>764</v>
      </c>
      <c r="F503" s="218">
        <v>28</v>
      </c>
      <c r="G503" s="218">
        <v>26</v>
      </c>
      <c r="H503" s="218">
        <v>18</v>
      </c>
      <c r="I503" s="218">
        <v>72</v>
      </c>
      <c r="J503" s="219" t="s">
        <v>4268</v>
      </c>
      <c r="K503" s="218" t="s">
        <v>3839</v>
      </c>
      <c r="L503" s="218" t="s">
        <v>3483</v>
      </c>
      <c r="M503" s="218" t="s">
        <v>4757</v>
      </c>
      <c r="N503" s="218" t="s">
        <v>1269</v>
      </c>
      <c r="O503" s="218" t="s">
        <v>3483</v>
      </c>
      <c r="P503" s="218" t="s">
        <v>4126</v>
      </c>
      <c r="Q503" s="218" t="s">
        <v>1269</v>
      </c>
      <c r="R503" s="218" t="s">
        <v>1269</v>
      </c>
      <c r="S503" s="218" t="s">
        <v>1269</v>
      </c>
      <c r="T503" s="218" t="s">
        <v>1269</v>
      </c>
      <c r="U503" s="218" t="s">
        <v>3503</v>
      </c>
      <c r="V503" s="218" t="s">
        <v>4132</v>
      </c>
      <c r="W503" s="218" t="s">
        <v>1269</v>
      </c>
      <c r="X503" s="218" t="s">
        <v>1321</v>
      </c>
      <c r="Y503" s="218" t="s">
        <v>1269</v>
      </c>
      <c r="Z503" s="261" t="str">
        <f>[1]総合!AG487</f>
        <v>やるからには全力でがんばります！</v>
      </c>
      <c r="AA503" s="261"/>
      <c r="AB503" s="261"/>
      <c r="AC503" s="261"/>
      <c r="AD503" s="261"/>
      <c r="AE503" s="261"/>
      <c r="AF503" s="49" t="str">
        <f t="shared" si="22"/>
        <v>D122</v>
      </c>
      <c r="AI503" s="47">
        <v>497</v>
      </c>
      <c r="AJ503" s="47" t="str">
        <f t="shared" si="23"/>
        <v>D122</v>
      </c>
    </row>
    <row r="504" spans="1:36" ht="22.5" customHeight="1" x14ac:dyDescent="0.4">
      <c r="A504" s="200" t="str">
        <f t="shared" si="21"/>
        <v>E</v>
      </c>
      <c r="B504" s="214" t="s">
        <v>796</v>
      </c>
      <c r="C504" s="215" t="s">
        <v>767</v>
      </c>
      <c r="D504" s="216" t="s">
        <v>4758</v>
      </c>
      <c r="E504" s="217" t="s">
        <v>764</v>
      </c>
      <c r="F504" s="218">
        <v>76</v>
      </c>
      <c r="G504" s="218">
        <v>98</v>
      </c>
      <c r="H504" s="218">
        <v>68</v>
      </c>
      <c r="I504" s="218">
        <v>242</v>
      </c>
      <c r="J504" s="219" t="s">
        <v>4219</v>
      </c>
      <c r="K504" s="218" t="s">
        <v>3765</v>
      </c>
      <c r="L504" s="218" t="s">
        <v>3523</v>
      </c>
      <c r="M504" s="218" t="s">
        <v>3809</v>
      </c>
      <c r="N504" s="218" t="s">
        <v>1269</v>
      </c>
      <c r="O504" s="218" t="s">
        <v>3447</v>
      </c>
      <c r="P504" s="218" t="s">
        <v>3745</v>
      </c>
      <c r="Q504" s="218" t="s">
        <v>3467</v>
      </c>
      <c r="R504" s="218" t="s">
        <v>3480</v>
      </c>
      <c r="S504" s="218" t="s">
        <v>4024</v>
      </c>
      <c r="T504" s="218" t="s">
        <v>1269</v>
      </c>
      <c r="U504" s="218" t="s">
        <v>3463</v>
      </c>
      <c r="V504" s="218" t="s">
        <v>4215</v>
      </c>
      <c r="W504" s="218" t="s">
        <v>1269</v>
      </c>
      <c r="X504" s="218" t="s">
        <v>1119</v>
      </c>
      <c r="Y504" s="218" t="s">
        <v>1269</v>
      </c>
      <c r="Z504" s="261" t="str">
        <f>[1]総合!AG488</f>
        <v>自己ベストを出せるようにがんばります！</v>
      </c>
      <c r="AA504" s="261"/>
      <c r="AB504" s="261"/>
      <c r="AC504" s="261"/>
      <c r="AD504" s="261"/>
      <c r="AE504" s="261"/>
      <c r="AF504" s="49" t="str">
        <f t="shared" si="22"/>
        <v>E086</v>
      </c>
      <c r="AI504" s="47">
        <v>498</v>
      </c>
      <c r="AJ504" s="47" t="str">
        <f t="shared" si="23"/>
        <v>E086</v>
      </c>
    </row>
    <row r="505" spans="1:36" ht="22.5" customHeight="1" x14ac:dyDescent="0.4">
      <c r="A505" s="200" t="str">
        <f t="shared" si="21"/>
        <v>E</v>
      </c>
      <c r="B505" s="214" t="s">
        <v>817</v>
      </c>
      <c r="C505" s="215" t="s">
        <v>1520</v>
      </c>
      <c r="D505" s="216" t="s">
        <v>4759</v>
      </c>
      <c r="E505" s="217" t="s">
        <v>764</v>
      </c>
      <c r="F505" s="218">
        <v>12</v>
      </c>
      <c r="G505" s="218">
        <v>46</v>
      </c>
      <c r="H505" s="218">
        <v>36</v>
      </c>
      <c r="I505" s="218">
        <v>94</v>
      </c>
      <c r="J505" s="219" t="s">
        <v>4149</v>
      </c>
      <c r="K505" s="218" t="s">
        <v>3791</v>
      </c>
      <c r="L505" s="218" t="s">
        <v>3452</v>
      </c>
      <c r="M505" s="218" t="s">
        <v>4760</v>
      </c>
      <c r="N505" s="218" t="s">
        <v>1269</v>
      </c>
      <c r="O505" s="218" t="s">
        <v>3503</v>
      </c>
      <c r="P505" s="218" t="s">
        <v>4211</v>
      </c>
      <c r="Q505" s="218" t="s">
        <v>1269</v>
      </c>
      <c r="R505" s="218" t="s">
        <v>1269</v>
      </c>
      <c r="S505" s="218" t="s">
        <v>1269</v>
      </c>
      <c r="T505" s="218" t="s">
        <v>1269</v>
      </c>
      <c r="U505" s="218" t="s">
        <v>3483</v>
      </c>
      <c r="V505" s="218" t="s">
        <v>4135</v>
      </c>
      <c r="W505" s="218" t="s">
        <v>1269</v>
      </c>
      <c r="X505" s="218" t="s">
        <v>1321</v>
      </c>
      <c r="Y505" s="218" t="s">
        <v>1269</v>
      </c>
      <c r="Z505" s="261" t="str">
        <f>[1]総合!AG489</f>
        <v>120点以上取る。</v>
      </c>
      <c r="AA505" s="261"/>
      <c r="AB505" s="261"/>
      <c r="AC505" s="261"/>
      <c r="AD505" s="261"/>
      <c r="AE505" s="261"/>
      <c r="AF505" s="49" t="str">
        <f t="shared" si="22"/>
        <v>E088</v>
      </c>
      <c r="AI505" s="47">
        <v>499</v>
      </c>
      <c r="AJ505" s="47" t="str">
        <f t="shared" si="23"/>
        <v>E088</v>
      </c>
    </row>
    <row r="506" spans="1:36" ht="22.5" customHeight="1" x14ac:dyDescent="0.4">
      <c r="A506" s="200" t="str">
        <f t="shared" si="21"/>
        <v>E</v>
      </c>
      <c r="B506" s="214" t="s">
        <v>819</v>
      </c>
      <c r="C506" s="215" t="s">
        <v>770</v>
      </c>
      <c r="D506" s="216" t="s">
        <v>4761</v>
      </c>
      <c r="E506" s="217" t="s">
        <v>764</v>
      </c>
      <c r="F506" s="218">
        <v>62</v>
      </c>
      <c r="G506" s="218">
        <v>74</v>
      </c>
      <c r="H506" s="218">
        <v>50</v>
      </c>
      <c r="I506" s="218">
        <v>186</v>
      </c>
      <c r="J506" s="219" t="s">
        <v>4385</v>
      </c>
      <c r="K506" s="218" t="s">
        <v>3773</v>
      </c>
      <c r="L506" s="218" t="s">
        <v>3538</v>
      </c>
      <c r="M506" s="218" t="s">
        <v>3785</v>
      </c>
      <c r="N506" s="218" t="s">
        <v>1269</v>
      </c>
      <c r="O506" s="218" t="s">
        <v>3463</v>
      </c>
      <c r="P506" s="218" t="s">
        <v>4058</v>
      </c>
      <c r="Q506" s="218" t="s">
        <v>1269</v>
      </c>
      <c r="R506" s="218" t="s">
        <v>3532</v>
      </c>
      <c r="S506" s="218" t="s">
        <v>3761</v>
      </c>
      <c r="T506" s="218" t="s">
        <v>3499</v>
      </c>
      <c r="U506" s="218" t="s">
        <v>3441</v>
      </c>
      <c r="V506" s="218" t="s">
        <v>3810</v>
      </c>
      <c r="W506" s="218" t="s">
        <v>1269</v>
      </c>
      <c r="X506" s="218" t="s">
        <v>1119</v>
      </c>
      <c r="Y506" s="218" t="s">
        <v>1269</v>
      </c>
      <c r="Z506" s="261" t="str">
        <f>[1]総合!AG490</f>
        <v>自己ベストを出せるように頑張ります。</v>
      </c>
      <c r="AA506" s="261"/>
      <c r="AB506" s="261"/>
      <c r="AC506" s="261"/>
      <c r="AD506" s="261"/>
      <c r="AE506" s="261"/>
      <c r="AF506" s="49" t="str">
        <f t="shared" si="22"/>
        <v>E089</v>
      </c>
      <c r="AI506" s="47">
        <v>500</v>
      </c>
      <c r="AJ506" s="47" t="str">
        <f t="shared" si="23"/>
        <v>E089</v>
      </c>
    </row>
    <row r="507" spans="1:36" ht="22.5" customHeight="1" x14ac:dyDescent="0.4">
      <c r="A507" s="200" t="str">
        <f t="shared" si="21"/>
        <v>C</v>
      </c>
      <c r="B507" s="214" t="s">
        <v>793</v>
      </c>
      <c r="C507" s="215" t="s">
        <v>778</v>
      </c>
      <c r="D507" s="216" t="s">
        <v>4762</v>
      </c>
      <c r="E507" s="217" t="s">
        <v>775</v>
      </c>
      <c r="F507" s="218">
        <v>40</v>
      </c>
      <c r="G507" s="218">
        <v>72</v>
      </c>
      <c r="H507" s="218">
        <v>34</v>
      </c>
      <c r="I507" s="218">
        <v>146</v>
      </c>
      <c r="J507" s="219" t="s">
        <v>4172</v>
      </c>
      <c r="K507" s="218" t="s">
        <v>3776</v>
      </c>
      <c r="L507" s="218" t="s">
        <v>3480</v>
      </c>
      <c r="M507" s="218" t="s">
        <v>4763</v>
      </c>
      <c r="N507" s="218" t="s">
        <v>1269</v>
      </c>
      <c r="O507" s="218" t="s">
        <v>3469</v>
      </c>
      <c r="P507" s="218" t="s">
        <v>4281</v>
      </c>
      <c r="Q507" s="218" t="s">
        <v>1269</v>
      </c>
      <c r="R507" s="218" t="s">
        <v>3452</v>
      </c>
      <c r="S507" s="218" t="s">
        <v>3859</v>
      </c>
      <c r="T507" s="218" t="s">
        <v>1269</v>
      </c>
      <c r="U507" s="218" t="s">
        <v>3480</v>
      </c>
      <c r="V507" s="218" t="s">
        <v>4223</v>
      </c>
      <c r="W507" s="218" t="s">
        <v>1269</v>
      </c>
      <c r="X507" s="218" t="s">
        <v>1119</v>
      </c>
      <c r="Y507" s="218" t="s">
        <v>1269</v>
      </c>
      <c r="Z507" s="261" t="str">
        <f>[1]総合!AG491</f>
        <v>小学生最後のクリスマスカップ頑張るゾ！</v>
      </c>
      <c r="AA507" s="261"/>
      <c r="AB507" s="261"/>
      <c r="AC507" s="261"/>
      <c r="AD507" s="261"/>
      <c r="AE507" s="261"/>
      <c r="AF507" s="49" t="str">
        <f t="shared" si="22"/>
        <v>C133</v>
      </c>
      <c r="AI507" s="47">
        <v>501</v>
      </c>
      <c r="AJ507" s="47" t="str">
        <f t="shared" si="23"/>
        <v>C133</v>
      </c>
    </row>
    <row r="508" spans="1:36" ht="22.5" customHeight="1" x14ac:dyDescent="0.4">
      <c r="A508" s="200" t="str">
        <f t="shared" si="21"/>
        <v>C</v>
      </c>
      <c r="B508" s="214" t="s">
        <v>794</v>
      </c>
      <c r="C508" s="215" t="s">
        <v>1581</v>
      </c>
      <c r="D508" s="216" t="s">
        <v>4764</v>
      </c>
      <c r="E508" s="217" t="s">
        <v>775</v>
      </c>
      <c r="F508" s="218">
        <v>32</v>
      </c>
      <c r="G508" s="218">
        <v>30</v>
      </c>
      <c r="H508" s="218">
        <v>30</v>
      </c>
      <c r="I508" s="218">
        <v>92</v>
      </c>
      <c r="J508" s="219" t="s">
        <v>4282</v>
      </c>
      <c r="K508" s="218" t="s">
        <v>3843</v>
      </c>
      <c r="L508" s="218" t="s">
        <v>3503</v>
      </c>
      <c r="M508" s="218" t="s">
        <v>4765</v>
      </c>
      <c r="N508" s="218" t="s">
        <v>1269</v>
      </c>
      <c r="O508" s="218" t="s">
        <v>3503</v>
      </c>
      <c r="P508" s="218" t="s">
        <v>4211</v>
      </c>
      <c r="Q508" s="218" t="s">
        <v>1269</v>
      </c>
      <c r="R508" s="218" t="s">
        <v>1269</v>
      </c>
      <c r="S508" s="218" t="s">
        <v>1269</v>
      </c>
      <c r="T508" s="218" t="s">
        <v>1269</v>
      </c>
      <c r="U508" s="218" t="s">
        <v>1269</v>
      </c>
      <c r="V508" s="218" t="s">
        <v>1269</v>
      </c>
      <c r="W508" s="218" t="s">
        <v>1269</v>
      </c>
      <c r="X508" s="218" t="s">
        <v>1119</v>
      </c>
      <c r="Y508" s="218" t="s">
        <v>1269</v>
      </c>
      <c r="Z508" s="261" t="str">
        <f>[1]総合!AG492</f>
        <v>ベストをつくす！！</v>
      </c>
      <c r="AA508" s="261"/>
      <c r="AB508" s="261"/>
      <c r="AC508" s="261"/>
      <c r="AD508" s="261"/>
      <c r="AE508" s="261"/>
      <c r="AF508" s="49" t="str">
        <f t="shared" si="22"/>
        <v>C134</v>
      </c>
      <c r="AI508" s="47">
        <v>502</v>
      </c>
      <c r="AJ508" s="47" t="str">
        <f t="shared" si="23"/>
        <v>C134</v>
      </c>
    </row>
    <row r="509" spans="1:36" ht="22.5" customHeight="1" x14ac:dyDescent="0.4">
      <c r="A509" s="200" t="str">
        <f t="shared" si="21"/>
        <v>C</v>
      </c>
      <c r="B509" s="214" t="s">
        <v>795</v>
      </c>
      <c r="C509" s="215" t="s">
        <v>2850</v>
      </c>
      <c r="D509" s="216" t="s">
        <v>4764</v>
      </c>
      <c r="E509" s="217" t="s">
        <v>775</v>
      </c>
      <c r="F509" s="218">
        <v>22</v>
      </c>
      <c r="G509" s="218">
        <v>20</v>
      </c>
      <c r="H509" s="218">
        <v>26</v>
      </c>
      <c r="I509" s="218">
        <v>68</v>
      </c>
      <c r="J509" s="219" t="s">
        <v>4502</v>
      </c>
      <c r="K509" s="218" t="s">
        <v>3857</v>
      </c>
      <c r="L509" s="218" t="s">
        <v>3503</v>
      </c>
      <c r="M509" s="218" t="s">
        <v>4766</v>
      </c>
      <c r="N509" s="218" t="s">
        <v>1269</v>
      </c>
      <c r="O509" s="218" t="s">
        <v>3503</v>
      </c>
      <c r="P509" s="218" t="s">
        <v>4211</v>
      </c>
      <c r="Q509" s="218" t="s">
        <v>1269</v>
      </c>
      <c r="R509" s="218" t="s">
        <v>1269</v>
      </c>
      <c r="S509" s="218" t="s">
        <v>1269</v>
      </c>
      <c r="T509" s="218" t="s">
        <v>1269</v>
      </c>
      <c r="U509" s="218" t="s">
        <v>1269</v>
      </c>
      <c r="V509" s="218" t="s">
        <v>1269</v>
      </c>
      <c r="W509" s="218" t="s">
        <v>1269</v>
      </c>
      <c r="X509" s="218" t="s">
        <v>1119</v>
      </c>
      <c r="Y509" s="218" t="s">
        <v>1269</v>
      </c>
      <c r="Z509" s="261" t="str">
        <f>[1]総合!AG493</f>
        <v>初めてだけど精一杯がんばります</v>
      </c>
      <c r="AA509" s="261"/>
      <c r="AB509" s="261"/>
      <c r="AC509" s="261"/>
      <c r="AD509" s="261"/>
      <c r="AE509" s="261"/>
      <c r="AF509" s="49" t="str">
        <f t="shared" si="22"/>
        <v>C135</v>
      </c>
      <c r="AI509" s="47">
        <v>503</v>
      </c>
      <c r="AJ509" s="47" t="str">
        <f t="shared" si="23"/>
        <v>C135</v>
      </c>
    </row>
    <row r="510" spans="1:36" ht="22.5" customHeight="1" x14ac:dyDescent="0.4">
      <c r="A510" s="200" t="str">
        <f t="shared" si="21"/>
        <v>D</v>
      </c>
      <c r="B510" s="214" t="s">
        <v>1048</v>
      </c>
      <c r="C510" s="215" t="s">
        <v>1607</v>
      </c>
      <c r="D510" s="216" t="s">
        <v>4767</v>
      </c>
      <c r="E510" s="217" t="s">
        <v>775</v>
      </c>
      <c r="F510" s="218">
        <v>42</v>
      </c>
      <c r="G510" s="218">
        <v>38</v>
      </c>
      <c r="H510" s="218">
        <v>36</v>
      </c>
      <c r="I510" s="218">
        <v>116</v>
      </c>
      <c r="J510" s="219" t="s">
        <v>4169</v>
      </c>
      <c r="K510" s="218" t="s">
        <v>3793</v>
      </c>
      <c r="L510" s="218" t="s">
        <v>1269</v>
      </c>
      <c r="M510" s="218" t="s">
        <v>1269</v>
      </c>
      <c r="N510" s="218" t="s">
        <v>1269</v>
      </c>
      <c r="O510" s="218" t="s">
        <v>3503</v>
      </c>
      <c r="P510" s="218" t="s">
        <v>4211</v>
      </c>
      <c r="Q510" s="218" t="s">
        <v>1269</v>
      </c>
      <c r="R510" s="218" t="s">
        <v>3483</v>
      </c>
      <c r="S510" s="218" t="s">
        <v>4131</v>
      </c>
      <c r="T510" s="218" t="s">
        <v>1269</v>
      </c>
      <c r="U510" s="218" t="s">
        <v>3463</v>
      </c>
      <c r="V510" s="218" t="s">
        <v>4215</v>
      </c>
      <c r="W510" s="218" t="s">
        <v>1269</v>
      </c>
      <c r="X510" s="218" t="s">
        <v>1119</v>
      </c>
      <c r="Y510" s="218" t="s">
        <v>1269</v>
      </c>
      <c r="Z510" s="261" t="str">
        <f>[1]総合!AG494</f>
        <v>出来るだけがんばります</v>
      </c>
      <c r="AA510" s="261"/>
      <c r="AB510" s="261"/>
      <c r="AC510" s="261"/>
      <c r="AD510" s="261"/>
      <c r="AE510" s="261"/>
      <c r="AF510" s="49" t="str">
        <f t="shared" si="22"/>
        <v>D124</v>
      </c>
      <c r="AI510" s="47">
        <v>504</v>
      </c>
      <c r="AJ510" s="47" t="str">
        <f t="shared" si="23"/>
        <v>D124</v>
      </c>
    </row>
    <row r="511" spans="1:36" ht="22.5" customHeight="1" x14ac:dyDescent="0.4">
      <c r="A511" s="200" t="str">
        <f t="shared" si="21"/>
        <v>D</v>
      </c>
      <c r="B511" s="214" t="s">
        <v>1278</v>
      </c>
      <c r="C511" s="215" t="s">
        <v>1608</v>
      </c>
      <c r="D511" s="216" t="s">
        <v>4768</v>
      </c>
      <c r="E511" s="217" t="s">
        <v>775</v>
      </c>
      <c r="F511" s="218">
        <v>32</v>
      </c>
      <c r="G511" s="218">
        <v>28</v>
      </c>
      <c r="H511" s="218">
        <v>34</v>
      </c>
      <c r="I511" s="218">
        <v>94</v>
      </c>
      <c r="J511" s="219" t="s">
        <v>4149</v>
      </c>
      <c r="K511" s="218" t="s">
        <v>3901</v>
      </c>
      <c r="L511" s="218" t="s">
        <v>1269</v>
      </c>
      <c r="M511" s="218" t="s">
        <v>1269</v>
      </c>
      <c r="N511" s="218" t="s">
        <v>1269</v>
      </c>
      <c r="O511" s="218" t="s">
        <v>3503</v>
      </c>
      <c r="P511" s="218" t="s">
        <v>4211</v>
      </c>
      <c r="Q511" s="218" t="s">
        <v>1269</v>
      </c>
      <c r="R511" s="218" t="s">
        <v>3491</v>
      </c>
      <c r="S511" s="218" t="s">
        <v>4117</v>
      </c>
      <c r="T511" s="218" t="s">
        <v>1269</v>
      </c>
      <c r="U511" s="218" t="s">
        <v>3503</v>
      </c>
      <c r="V511" s="218" t="s">
        <v>4132</v>
      </c>
      <c r="W511" s="218" t="s">
        <v>1269</v>
      </c>
      <c r="X511" s="218" t="s">
        <v>1119</v>
      </c>
      <c r="Y511" s="218" t="s">
        <v>1269</v>
      </c>
      <c r="Z511" s="261" t="str">
        <f>[1]総合!AG495</f>
        <v>とりあえずやるしかない！</v>
      </c>
      <c r="AA511" s="261"/>
      <c r="AB511" s="261"/>
      <c r="AC511" s="261"/>
      <c r="AD511" s="261"/>
      <c r="AE511" s="261"/>
      <c r="AF511" s="49" t="str">
        <f t="shared" si="22"/>
        <v>D125</v>
      </c>
      <c r="AI511" s="47">
        <v>505</v>
      </c>
      <c r="AJ511" s="47" t="str">
        <f t="shared" si="23"/>
        <v>D125</v>
      </c>
    </row>
    <row r="512" spans="1:36" ht="22.5" customHeight="1" x14ac:dyDescent="0.4">
      <c r="A512" s="200" t="str">
        <f t="shared" si="21"/>
        <v>D</v>
      </c>
      <c r="B512" s="214" t="s">
        <v>1279</v>
      </c>
      <c r="C512" s="215" t="s">
        <v>783</v>
      </c>
      <c r="D512" s="216" t="s">
        <v>4769</v>
      </c>
      <c r="E512" s="217" t="s">
        <v>775</v>
      </c>
      <c r="F512" s="218">
        <v>36</v>
      </c>
      <c r="G512" s="218">
        <v>32</v>
      </c>
      <c r="H512" s="218">
        <v>18</v>
      </c>
      <c r="I512" s="218">
        <v>86</v>
      </c>
      <c r="J512" s="219" t="s">
        <v>4510</v>
      </c>
      <c r="K512" s="218" t="s">
        <v>3907</v>
      </c>
      <c r="L512" s="218" t="s">
        <v>3503</v>
      </c>
      <c r="M512" s="218" t="s">
        <v>4770</v>
      </c>
      <c r="N512" s="218" t="s">
        <v>1269</v>
      </c>
      <c r="O512" s="218" t="s">
        <v>3496</v>
      </c>
      <c r="P512" s="218" t="s">
        <v>4147</v>
      </c>
      <c r="Q512" s="218" t="s">
        <v>1269</v>
      </c>
      <c r="R512" s="218" t="s">
        <v>1269</v>
      </c>
      <c r="S512" s="218" t="s">
        <v>1269</v>
      </c>
      <c r="T512" s="218" t="s">
        <v>1269</v>
      </c>
      <c r="U512" s="218" t="s">
        <v>3503</v>
      </c>
      <c r="V512" s="218" t="s">
        <v>4132</v>
      </c>
      <c r="W512" s="218" t="s">
        <v>1269</v>
      </c>
      <c r="X512" s="218" t="s">
        <v>1119</v>
      </c>
      <c r="Y512" s="218" t="s">
        <v>1269</v>
      </c>
      <c r="Z512" s="261" t="str">
        <f>[1]総合!AG496</f>
        <v>中学初のクリカツ頑張ります</v>
      </c>
      <c r="AA512" s="261"/>
      <c r="AB512" s="261"/>
      <c r="AC512" s="261"/>
      <c r="AD512" s="261"/>
      <c r="AE512" s="261"/>
      <c r="AF512" s="49" t="str">
        <f t="shared" si="22"/>
        <v>D126</v>
      </c>
      <c r="AI512" s="47">
        <v>506</v>
      </c>
      <c r="AJ512" s="47" t="str">
        <f t="shared" si="23"/>
        <v>D126</v>
      </c>
    </row>
    <row r="513" spans="1:36" ht="22.5" customHeight="1" x14ac:dyDescent="0.4">
      <c r="A513" s="200" t="str">
        <f t="shared" si="21"/>
        <v>E</v>
      </c>
      <c r="B513" s="214" t="s">
        <v>820</v>
      </c>
      <c r="C513" s="215" t="s">
        <v>1606</v>
      </c>
      <c r="D513" s="216" t="s">
        <v>4771</v>
      </c>
      <c r="E513" s="217" t="s">
        <v>775</v>
      </c>
      <c r="F513" s="218">
        <v>42</v>
      </c>
      <c r="G513" s="218">
        <v>32</v>
      </c>
      <c r="H513" s="218">
        <v>32</v>
      </c>
      <c r="I513" s="218">
        <v>106</v>
      </c>
      <c r="J513" s="219" t="s">
        <v>4208</v>
      </c>
      <c r="K513" s="218" t="s">
        <v>3789</v>
      </c>
      <c r="L513" s="218" t="s">
        <v>3491</v>
      </c>
      <c r="M513" s="218" t="s">
        <v>4772</v>
      </c>
      <c r="N513" s="218" t="s">
        <v>1269</v>
      </c>
      <c r="O513" s="218" t="s">
        <v>3483</v>
      </c>
      <c r="P513" s="218" t="s">
        <v>4126</v>
      </c>
      <c r="Q513" s="218" t="s">
        <v>1269</v>
      </c>
      <c r="R513" s="218" t="s">
        <v>3480</v>
      </c>
      <c r="S513" s="218" t="s">
        <v>4024</v>
      </c>
      <c r="T513" s="218" t="s">
        <v>1269</v>
      </c>
      <c r="U513" s="218" t="s">
        <v>3480</v>
      </c>
      <c r="V513" s="218" t="s">
        <v>4223</v>
      </c>
      <c r="W513" s="218" t="s">
        <v>1269</v>
      </c>
      <c r="X513" s="218" t="s">
        <v>1321</v>
      </c>
      <c r="Y513" s="218" t="s">
        <v>1269</v>
      </c>
      <c r="Z513" s="261" t="str">
        <f>[1]総合!AG497</f>
        <v>去年より良い点数を取れるようがんばる</v>
      </c>
      <c r="AA513" s="261"/>
      <c r="AB513" s="261"/>
      <c r="AC513" s="261"/>
      <c r="AD513" s="261"/>
      <c r="AE513" s="261"/>
      <c r="AF513" s="49" t="str">
        <f t="shared" si="22"/>
        <v>E090</v>
      </c>
      <c r="AI513" s="47">
        <v>507</v>
      </c>
      <c r="AJ513" s="47" t="str">
        <f t="shared" si="23"/>
        <v>E090</v>
      </c>
    </row>
    <row r="514" spans="1:36" ht="22.5" customHeight="1" x14ac:dyDescent="0.4">
      <c r="A514" s="200" t="str">
        <f t="shared" si="21"/>
        <v>B</v>
      </c>
      <c r="B514" s="214" t="s">
        <v>654</v>
      </c>
      <c r="C514" s="215" t="s">
        <v>1441</v>
      </c>
      <c r="D514" s="216" t="s">
        <v>4773</v>
      </c>
      <c r="E514" s="217" t="s">
        <v>1205</v>
      </c>
      <c r="F514" s="218">
        <v>32</v>
      </c>
      <c r="G514" s="218">
        <v>42</v>
      </c>
      <c r="H514" s="218">
        <v>34</v>
      </c>
      <c r="I514" s="218">
        <v>108</v>
      </c>
      <c r="J514" s="219" t="s">
        <v>4293</v>
      </c>
      <c r="K514" s="218" t="s">
        <v>3771</v>
      </c>
      <c r="L514" s="218" t="s">
        <v>3452</v>
      </c>
      <c r="M514" s="218" t="s">
        <v>4774</v>
      </c>
      <c r="N514" s="218" t="s">
        <v>3508</v>
      </c>
      <c r="O514" s="218" t="s">
        <v>3480</v>
      </c>
      <c r="P514" s="218" t="s">
        <v>4122</v>
      </c>
      <c r="Q514" s="218" t="s">
        <v>1269</v>
      </c>
      <c r="R514" s="218" t="s">
        <v>1269</v>
      </c>
      <c r="S514" s="218" t="s">
        <v>1269</v>
      </c>
      <c r="T514" s="218" t="s">
        <v>1269</v>
      </c>
      <c r="U514" s="218" t="s">
        <v>1269</v>
      </c>
      <c r="V514" s="218" t="s">
        <v>1269</v>
      </c>
      <c r="W514" s="218" t="s">
        <v>1269</v>
      </c>
      <c r="X514" s="218" t="s">
        <v>1321</v>
      </c>
      <c r="Y514" s="218" t="s">
        <v>1269</v>
      </c>
      <c r="Z514" s="261" t="str">
        <f>[1]総合!AG498</f>
        <v>敵は自分自身です。</v>
      </c>
      <c r="AA514" s="261"/>
      <c r="AB514" s="261"/>
      <c r="AC514" s="261"/>
      <c r="AD514" s="261"/>
      <c r="AE514" s="261"/>
      <c r="AF514" s="49" t="str">
        <f t="shared" si="22"/>
        <v>B092</v>
      </c>
      <c r="AI514" s="47">
        <v>508</v>
      </c>
      <c r="AJ514" s="47" t="str">
        <f t="shared" si="23"/>
        <v>B092</v>
      </c>
    </row>
    <row r="515" spans="1:36" ht="22.5" customHeight="1" x14ac:dyDescent="0.4">
      <c r="A515" s="200" t="str">
        <f t="shared" si="21"/>
        <v>B</v>
      </c>
      <c r="B515" s="214" t="s">
        <v>665</v>
      </c>
      <c r="C515" s="215" t="s">
        <v>2874</v>
      </c>
      <c r="D515" s="216" t="s">
        <v>4773</v>
      </c>
      <c r="E515" s="217" t="s">
        <v>1205</v>
      </c>
      <c r="F515" s="218">
        <v>34</v>
      </c>
      <c r="G515" s="218">
        <v>30</v>
      </c>
      <c r="H515" s="218">
        <v>30</v>
      </c>
      <c r="I515" s="218">
        <v>94</v>
      </c>
      <c r="J515" s="219" t="s">
        <v>4149</v>
      </c>
      <c r="K515" s="218" t="s">
        <v>3778</v>
      </c>
      <c r="L515" s="218" t="s">
        <v>3483</v>
      </c>
      <c r="M515" s="218" t="s">
        <v>4775</v>
      </c>
      <c r="N515" s="218" t="s">
        <v>1269</v>
      </c>
      <c r="O515" s="218" t="s">
        <v>3483</v>
      </c>
      <c r="P515" s="218" t="s">
        <v>4126</v>
      </c>
      <c r="Q515" s="218" t="s">
        <v>1269</v>
      </c>
      <c r="R515" s="218" t="s">
        <v>1269</v>
      </c>
      <c r="S515" s="218" t="s">
        <v>1269</v>
      </c>
      <c r="T515" s="218" t="s">
        <v>1269</v>
      </c>
      <c r="U515" s="218" t="s">
        <v>1269</v>
      </c>
      <c r="V515" s="218" t="s">
        <v>1269</v>
      </c>
      <c r="W515" s="218" t="s">
        <v>1269</v>
      </c>
      <c r="X515" s="218" t="s">
        <v>1321</v>
      </c>
      <c r="Y515" s="218" t="s">
        <v>1269</v>
      </c>
      <c r="Z515" s="261" t="str">
        <f>[1]総合!AG499</f>
        <v>英語読上算、絶対1問解きたいです。</v>
      </c>
      <c r="AA515" s="261"/>
      <c r="AB515" s="261"/>
      <c r="AC515" s="261"/>
      <c r="AD515" s="261"/>
      <c r="AE515" s="261"/>
      <c r="AF515" s="49" t="str">
        <f t="shared" si="22"/>
        <v>B093</v>
      </c>
      <c r="AI515" s="47">
        <v>509</v>
      </c>
      <c r="AJ515" s="47" t="str">
        <f t="shared" si="23"/>
        <v>B093</v>
      </c>
    </row>
    <row r="516" spans="1:36" ht="22.5" customHeight="1" x14ac:dyDescent="0.4">
      <c r="A516" s="200" t="str">
        <f t="shared" si="21"/>
        <v>C</v>
      </c>
      <c r="B516" s="214" t="s">
        <v>800</v>
      </c>
      <c r="C516" s="215" t="s">
        <v>1462</v>
      </c>
      <c r="D516" s="216" t="s">
        <v>4776</v>
      </c>
      <c r="E516" s="217" t="s">
        <v>1205</v>
      </c>
      <c r="F516" s="218">
        <v>30</v>
      </c>
      <c r="G516" s="218">
        <v>36</v>
      </c>
      <c r="H516" s="218">
        <v>26</v>
      </c>
      <c r="I516" s="218">
        <v>92</v>
      </c>
      <c r="J516" s="219" t="s">
        <v>4282</v>
      </c>
      <c r="K516" s="218" t="s">
        <v>3843</v>
      </c>
      <c r="L516" s="218" t="s">
        <v>3469</v>
      </c>
      <c r="M516" s="218" t="s">
        <v>4135</v>
      </c>
      <c r="N516" s="218" t="s">
        <v>1269</v>
      </c>
      <c r="O516" s="218" t="s">
        <v>3483</v>
      </c>
      <c r="P516" s="218" t="s">
        <v>4126</v>
      </c>
      <c r="Q516" s="218" t="s">
        <v>1269</v>
      </c>
      <c r="R516" s="218" t="s">
        <v>1269</v>
      </c>
      <c r="S516" s="218" t="s">
        <v>1269</v>
      </c>
      <c r="T516" s="218" t="s">
        <v>1269</v>
      </c>
      <c r="U516" s="218" t="s">
        <v>1269</v>
      </c>
      <c r="V516" s="218" t="s">
        <v>1269</v>
      </c>
      <c r="W516" s="218" t="s">
        <v>1269</v>
      </c>
      <c r="X516" s="218" t="s">
        <v>1321</v>
      </c>
      <c r="Y516" s="218" t="s">
        <v>1269</v>
      </c>
      <c r="Z516" s="261" t="str">
        <f>[1]総合!AG500</f>
        <v>頑張ります！</v>
      </c>
      <c r="AA516" s="261"/>
      <c r="AB516" s="261"/>
      <c r="AC516" s="261"/>
      <c r="AD516" s="261"/>
      <c r="AE516" s="261"/>
      <c r="AF516" s="49" t="str">
        <f t="shared" si="22"/>
        <v>C136</v>
      </c>
      <c r="AI516" s="47">
        <v>510</v>
      </c>
      <c r="AJ516" s="47" t="str">
        <f t="shared" si="23"/>
        <v>C136</v>
      </c>
    </row>
    <row r="517" spans="1:36" ht="22.5" customHeight="1" x14ac:dyDescent="0.4">
      <c r="A517" s="200" t="str">
        <f t="shared" si="21"/>
        <v>C</v>
      </c>
      <c r="B517" s="214" t="s">
        <v>801</v>
      </c>
      <c r="C517" s="215" t="s">
        <v>1204</v>
      </c>
      <c r="D517" s="216" t="s">
        <v>4776</v>
      </c>
      <c r="E517" s="217" t="s">
        <v>1205</v>
      </c>
      <c r="F517" s="218">
        <v>64</v>
      </c>
      <c r="G517" s="218">
        <v>74</v>
      </c>
      <c r="H517" s="218">
        <v>64</v>
      </c>
      <c r="I517" s="218">
        <v>202</v>
      </c>
      <c r="J517" s="219" t="s">
        <v>4456</v>
      </c>
      <c r="K517" s="218" t="s">
        <v>3803</v>
      </c>
      <c r="L517" s="218" t="s">
        <v>3447</v>
      </c>
      <c r="M517" s="218" t="s">
        <v>3763</v>
      </c>
      <c r="N517" s="218" t="s">
        <v>1104</v>
      </c>
      <c r="O517" s="218" t="s">
        <v>3474</v>
      </c>
      <c r="P517" s="218" t="s">
        <v>3838</v>
      </c>
      <c r="Q517" s="218" t="s">
        <v>1269</v>
      </c>
      <c r="R517" s="218" t="s">
        <v>1269</v>
      </c>
      <c r="S517" s="218" t="s">
        <v>1269</v>
      </c>
      <c r="T517" s="218" t="s">
        <v>1269</v>
      </c>
      <c r="U517" s="218" t="s">
        <v>3483</v>
      </c>
      <c r="V517" s="218" t="s">
        <v>4135</v>
      </c>
      <c r="W517" s="218" t="s">
        <v>1269</v>
      </c>
      <c r="X517" s="218" t="s">
        <v>1321</v>
      </c>
      <c r="Y517" s="218" t="s">
        <v>1269</v>
      </c>
      <c r="Z517" s="261" t="str">
        <f>[1]総合!AG501</f>
        <v>サンタカードが欲しいです♪</v>
      </c>
      <c r="AA517" s="261"/>
      <c r="AB517" s="261"/>
      <c r="AC517" s="261"/>
      <c r="AD517" s="261"/>
      <c r="AE517" s="261"/>
      <c r="AF517" s="49" t="str">
        <f t="shared" si="22"/>
        <v>C137</v>
      </c>
      <c r="AI517" s="47">
        <v>511</v>
      </c>
      <c r="AJ517" s="47" t="str">
        <f t="shared" si="23"/>
        <v>C137</v>
      </c>
    </row>
    <row r="518" spans="1:36" ht="22.5" customHeight="1" x14ac:dyDescent="0.4">
      <c r="A518" s="200" t="str">
        <f t="shared" si="21"/>
        <v>C</v>
      </c>
      <c r="B518" s="214" t="s">
        <v>802</v>
      </c>
      <c r="C518" s="215" t="s">
        <v>1216</v>
      </c>
      <c r="D518" s="216" t="s">
        <v>4777</v>
      </c>
      <c r="E518" s="217" t="s">
        <v>833</v>
      </c>
      <c r="F518" s="218">
        <v>38</v>
      </c>
      <c r="G518" s="218">
        <v>50</v>
      </c>
      <c r="H518" s="218">
        <v>40</v>
      </c>
      <c r="I518" s="218">
        <v>128</v>
      </c>
      <c r="J518" s="219" t="s">
        <v>4305</v>
      </c>
      <c r="K518" s="218" t="s">
        <v>3824</v>
      </c>
      <c r="L518" s="218" t="s">
        <v>3452</v>
      </c>
      <c r="M518" s="218" t="s">
        <v>4778</v>
      </c>
      <c r="N518" s="218" t="s">
        <v>1269</v>
      </c>
      <c r="O518" s="218" t="s">
        <v>3480</v>
      </c>
      <c r="P518" s="218" t="s">
        <v>4122</v>
      </c>
      <c r="Q518" s="218" t="s">
        <v>1269</v>
      </c>
      <c r="R518" s="218" t="s">
        <v>1269</v>
      </c>
      <c r="S518" s="218" t="s">
        <v>1269</v>
      </c>
      <c r="T518" s="218" t="s">
        <v>1269</v>
      </c>
      <c r="U518" s="218" t="s">
        <v>3458</v>
      </c>
      <c r="V518" s="218" t="s">
        <v>4066</v>
      </c>
      <c r="W518" s="218" t="s">
        <v>1269</v>
      </c>
      <c r="X518" s="218" t="s">
        <v>1119</v>
      </c>
      <c r="Y518" s="218" t="s">
        <v>1269</v>
      </c>
      <c r="Z518" s="261" t="str">
        <f>[1]総合!AG502</f>
        <v>目標の点数を取れるよう頑張ります！</v>
      </c>
      <c r="AA518" s="261"/>
      <c r="AB518" s="261"/>
      <c r="AC518" s="261"/>
      <c r="AD518" s="261"/>
      <c r="AE518" s="261"/>
      <c r="AF518" s="49" t="str">
        <f t="shared" si="22"/>
        <v>C138</v>
      </c>
      <c r="AI518" s="47">
        <v>512</v>
      </c>
      <c r="AJ518" s="47" t="str">
        <f t="shared" si="23"/>
        <v>C138</v>
      </c>
    </row>
    <row r="519" spans="1:36" ht="22.5" customHeight="1" x14ac:dyDescent="0.4">
      <c r="A519" s="200" t="str">
        <f t="shared" si="21"/>
        <v>C</v>
      </c>
      <c r="B519" s="214" t="s">
        <v>808</v>
      </c>
      <c r="C519" s="215" t="s">
        <v>1599</v>
      </c>
      <c r="D519" s="216" t="s">
        <v>4777</v>
      </c>
      <c r="E519" s="217" t="s">
        <v>833</v>
      </c>
      <c r="F519" s="218">
        <v>32</v>
      </c>
      <c r="G519" s="218">
        <v>28</v>
      </c>
      <c r="H519" s="218">
        <v>24</v>
      </c>
      <c r="I519" s="218">
        <v>84</v>
      </c>
      <c r="J519" s="219" t="s">
        <v>4254</v>
      </c>
      <c r="K519" s="218" t="s">
        <v>3848</v>
      </c>
      <c r="L519" s="218" t="s">
        <v>3483</v>
      </c>
      <c r="M519" s="218" t="s">
        <v>4779</v>
      </c>
      <c r="N519" s="218" t="s">
        <v>1269</v>
      </c>
      <c r="O519" s="218" t="s">
        <v>3480</v>
      </c>
      <c r="P519" s="218" t="s">
        <v>4122</v>
      </c>
      <c r="Q519" s="218" t="s">
        <v>1269</v>
      </c>
      <c r="R519" s="218" t="s">
        <v>1269</v>
      </c>
      <c r="S519" s="218" t="s">
        <v>1269</v>
      </c>
      <c r="T519" s="218" t="s">
        <v>1269</v>
      </c>
      <c r="U519" s="218" t="s">
        <v>3496</v>
      </c>
      <c r="V519" s="218" t="s">
        <v>4118</v>
      </c>
      <c r="W519" s="218" t="s">
        <v>1269</v>
      </c>
      <c r="X519" s="218" t="s">
        <v>1119</v>
      </c>
      <c r="Y519" s="218" t="s">
        <v>1269</v>
      </c>
      <c r="Z519" s="261" t="str">
        <f>[1]総合!AG503</f>
        <v>F0クラス初参戦！種目別も頑張りたいです</v>
      </c>
      <c r="AA519" s="261"/>
      <c r="AB519" s="261"/>
      <c r="AC519" s="261"/>
      <c r="AD519" s="261"/>
      <c r="AE519" s="261"/>
      <c r="AF519" s="49" t="str">
        <f t="shared" si="22"/>
        <v>C139</v>
      </c>
      <c r="AI519" s="47">
        <v>513</v>
      </c>
      <c r="AJ519" s="47" t="str">
        <f t="shared" si="23"/>
        <v>C139</v>
      </c>
    </row>
    <row r="520" spans="1:36" ht="22.5" customHeight="1" x14ac:dyDescent="0.4">
      <c r="A520" s="200" t="str">
        <f t="shared" si="21"/>
        <v>C</v>
      </c>
      <c r="B520" s="214" t="s">
        <v>811</v>
      </c>
      <c r="C520" s="215" t="s">
        <v>1107</v>
      </c>
      <c r="D520" s="216" t="s">
        <v>4776</v>
      </c>
      <c r="E520" s="217" t="s">
        <v>833</v>
      </c>
      <c r="F520" s="218">
        <v>88</v>
      </c>
      <c r="G520" s="218">
        <v>100</v>
      </c>
      <c r="H520" s="218">
        <v>82</v>
      </c>
      <c r="I520" s="218">
        <v>270</v>
      </c>
      <c r="J520" s="219" t="s">
        <v>4613</v>
      </c>
      <c r="K520" s="218" t="s">
        <v>3467</v>
      </c>
      <c r="L520" s="218" t="s">
        <v>3523</v>
      </c>
      <c r="M520" s="218" t="s">
        <v>3873</v>
      </c>
      <c r="N520" s="218" t="s">
        <v>3456</v>
      </c>
      <c r="O520" s="218" t="s">
        <v>3441</v>
      </c>
      <c r="P520" s="218" t="s">
        <v>3495</v>
      </c>
      <c r="Q520" s="218" t="s">
        <v>1104</v>
      </c>
      <c r="R520" s="218" t="s">
        <v>1269</v>
      </c>
      <c r="S520" s="218" t="s">
        <v>1269</v>
      </c>
      <c r="T520" s="218" t="s">
        <v>1269</v>
      </c>
      <c r="U520" s="218" t="s">
        <v>3447</v>
      </c>
      <c r="V520" s="218" t="s">
        <v>3504</v>
      </c>
      <c r="W520" s="218" t="s">
        <v>3448</v>
      </c>
      <c r="X520" s="218" t="s">
        <v>1119</v>
      </c>
      <c r="Y520" s="218" t="s">
        <v>1269</v>
      </c>
      <c r="Z520" s="261" t="str">
        <f>[1]総合!AG504</f>
        <v>270点超え！頑張ります</v>
      </c>
      <c r="AA520" s="261"/>
      <c r="AB520" s="261"/>
      <c r="AC520" s="261"/>
      <c r="AD520" s="261"/>
      <c r="AE520" s="261"/>
      <c r="AF520" s="49" t="str">
        <f t="shared" si="22"/>
        <v>C140</v>
      </c>
      <c r="AI520" s="47">
        <v>514</v>
      </c>
      <c r="AJ520" s="47" t="str">
        <f t="shared" si="23"/>
        <v>C140</v>
      </c>
    </row>
    <row r="521" spans="1:36" ht="22.5" customHeight="1" x14ac:dyDescent="0.4">
      <c r="A521" s="200" t="str">
        <f t="shared" si="21"/>
        <v>E</v>
      </c>
      <c r="B521" s="214" t="s">
        <v>821</v>
      </c>
      <c r="C521" s="215" t="s">
        <v>1106</v>
      </c>
      <c r="D521" s="216" t="s">
        <v>4780</v>
      </c>
      <c r="E521" s="217" t="s">
        <v>833</v>
      </c>
      <c r="F521" s="218">
        <v>88</v>
      </c>
      <c r="G521" s="218">
        <v>100</v>
      </c>
      <c r="H521" s="218">
        <v>86</v>
      </c>
      <c r="I521" s="218">
        <v>274</v>
      </c>
      <c r="J521" s="219" t="s">
        <v>4660</v>
      </c>
      <c r="K521" s="218" t="s">
        <v>3570</v>
      </c>
      <c r="L521" s="218" t="s">
        <v>3619</v>
      </c>
      <c r="M521" s="218" t="s">
        <v>3484</v>
      </c>
      <c r="N521" s="218" t="s">
        <v>3472</v>
      </c>
      <c r="O521" s="218" t="s">
        <v>3662</v>
      </c>
      <c r="P521" s="218" t="s">
        <v>3741</v>
      </c>
      <c r="Q521" s="218" t="s">
        <v>3444</v>
      </c>
      <c r="R521" s="218" t="s">
        <v>1269</v>
      </c>
      <c r="S521" s="218" t="s">
        <v>1269</v>
      </c>
      <c r="T521" s="218" t="s">
        <v>1269</v>
      </c>
      <c r="U521" s="218" t="s">
        <v>3528</v>
      </c>
      <c r="V521" s="218" t="s">
        <v>3556</v>
      </c>
      <c r="W521" s="218" t="s">
        <v>3546</v>
      </c>
      <c r="X521" s="218" t="s">
        <v>1321</v>
      </c>
      <c r="Y521" s="218" t="s">
        <v>1269</v>
      </c>
      <c r="Z521" s="261" t="str">
        <f>[1]総合!AG505</f>
        <v>楽しむことも忘れず頑張りたいです!!</v>
      </c>
      <c r="AA521" s="261"/>
      <c r="AB521" s="261"/>
      <c r="AC521" s="261"/>
      <c r="AD521" s="261"/>
      <c r="AE521" s="261"/>
      <c r="AF521" s="49" t="str">
        <f t="shared" si="22"/>
        <v>E091</v>
      </c>
      <c r="AI521" s="47">
        <v>515</v>
      </c>
      <c r="AJ521" s="47" t="str">
        <f t="shared" si="23"/>
        <v>E091</v>
      </c>
    </row>
    <row r="522" spans="1:36" ht="22.5" customHeight="1" x14ac:dyDescent="0.4">
      <c r="A522" s="200" t="str">
        <f t="shared" si="21"/>
        <v>B</v>
      </c>
      <c r="B522" s="214" t="s">
        <v>666</v>
      </c>
      <c r="C522" s="215" t="s">
        <v>1347</v>
      </c>
      <c r="D522" s="216" t="s">
        <v>4781</v>
      </c>
      <c r="E522" s="217" t="s">
        <v>1259</v>
      </c>
      <c r="F522" s="218">
        <v>36</v>
      </c>
      <c r="G522" s="218">
        <v>50</v>
      </c>
      <c r="H522" s="218">
        <v>36</v>
      </c>
      <c r="I522" s="218">
        <v>122</v>
      </c>
      <c r="J522" s="219" t="s">
        <v>4420</v>
      </c>
      <c r="K522" s="218" t="s">
        <v>3764</v>
      </c>
      <c r="L522" s="218" t="s">
        <v>3452</v>
      </c>
      <c r="M522" s="218" t="s">
        <v>4077</v>
      </c>
      <c r="N522" s="218" t="s">
        <v>3508</v>
      </c>
      <c r="O522" s="218" t="s">
        <v>3483</v>
      </c>
      <c r="P522" s="218" t="s">
        <v>4126</v>
      </c>
      <c r="Q522" s="218" t="s">
        <v>1269</v>
      </c>
      <c r="R522" s="218" t="s">
        <v>1269</v>
      </c>
      <c r="S522" s="218" t="s">
        <v>1269</v>
      </c>
      <c r="T522" s="218" t="s">
        <v>1269</v>
      </c>
      <c r="U522" s="218" t="s">
        <v>3483</v>
      </c>
      <c r="V522" s="218" t="s">
        <v>4135</v>
      </c>
      <c r="W522" s="218" t="s">
        <v>1269</v>
      </c>
      <c r="X522" s="218" t="s">
        <v>1119</v>
      </c>
      <c r="Y522" s="218" t="s">
        <v>1269</v>
      </c>
      <c r="Z522" s="261" t="str">
        <f>[1]総合!AG506</f>
        <v>１問でも多く取れるよう全集中で頑張ります</v>
      </c>
      <c r="AA522" s="261"/>
      <c r="AB522" s="261"/>
      <c r="AC522" s="261"/>
      <c r="AD522" s="261"/>
      <c r="AE522" s="261"/>
      <c r="AF522" s="49" t="str">
        <f t="shared" si="22"/>
        <v>B094</v>
      </c>
      <c r="AI522" s="47">
        <v>516</v>
      </c>
      <c r="AJ522" s="47" t="str">
        <f t="shared" si="23"/>
        <v>B094</v>
      </c>
    </row>
    <row r="523" spans="1:36" ht="22.5" customHeight="1" x14ac:dyDescent="0.4">
      <c r="A523" s="200" t="str">
        <f t="shared" si="21"/>
        <v>B</v>
      </c>
      <c r="B523" s="214" t="s">
        <v>677</v>
      </c>
      <c r="C523" s="215" t="s">
        <v>1442</v>
      </c>
      <c r="D523" s="216" t="s">
        <v>4781</v>
      </c>
      <c r="E523" s="217" t="s">
        <v>1259</v>
      </c>
      <c r="F523" s="218">
        <v>38</v>
      </c>
      <c r="G523" s="218">
        <v>32</v>
      </c>
      <c r="H523" s="218">
        <v>28</v>
      </c>
      <c r="I523" s="218">
        <v>98</v>
      </c>
      <c r="J523" s="219" t="s">
        <v>4266</v>
      </c>
      <c r="K523" s="218" t="s">
        <v>3776</v>
      </c>
      <c r="L523" s="218" t="s">
        <v>3483</v>
      </c>
      <c r="M523" s="218" t="s">
        <v>4782</v>
      </c>
      <c r="N523" s="218" t="s">
        <v>1269</v>
      </c>
      <c r="O523" s="218" t="s">
        <v>3503</v>
      </c>
      <c r="P523" s="218" t="s">
        <v>4211</v>
      </c>
      <c r="Q523" s="218" t="s">
        <v>1269</v>
      </c>
      <c r="R523" s="218" t="s">
        <v>3459</v>
      </c>
      <c r="S523" s="218" t="s">
        <v>4189</v>
      </c>
      <c r="T523" s="218" t="s">
        <v>3499</v>
      </c>
      <c r="U523" s="218" t="s">
        <v>3503</v>
      </c>
      <c r="V523" s="218" t="s">
        <v>4132</v>
      </c>
      <c r="W523" s="218" t="s">
        <v>1269</v>
      </c>
      <c r="X523" s="218" t="s">
        <v>1119</v>
      </c>
      <c r="Y523" s="218" t="s">
        <v>1269</v>
      </c>
      <c r="Z523" s="261" t="str">
        <f>[1]総合!AG507</f>
        <v>小学３年生頑張ります！</v>
      </c>
      <c r="AA523" s="261"/>
      <c r="AB523" s="261"/>
      <c r="AC523" s="261"/>
      <c r="AD523" s="261"/>
      <c r="AE523" s="261"/>
      <c r="AF523" s="49" t="str">
        <f t="shared" si="22"/>
        <v>B095</v>
      </c>
      <c r="AI523" s="47">
        <v>517</v>
      </c>
      <c r="AJ523" s="47" t="str">
        <f t="shared" si="23"/>
        <v>B095</v>
      </c>
    </row>
    <row r="524" spans="1:36" ht="22.5" customHeight="1" x14ac:dyDescent="0.4">
      <c r="A524" s="200" t="str">
        <f t="shared" si="21"/>
        <v>B</v>
      </c>
      <c r="B524" s="214" t="s">
        <v>678</v>
      </c>
      <c r="C524" s="215" t="s">
        <v>1411</v>
      </c>
      <c r="D524" s="216" t="s">
        <v>4783</v>
      </c>
      <c r="E524" s="217" t="s">
        <v>1259</v>
      </c>
      <c r="F524" s="218">
        <v>38</v>
      </c>
      <c r="G524" s="218">
        <v>34</v>
      </c>
      <c r="H524" s="218">
        <v>34</v>
      </c>
      <c r="I524" s="218">
        <v>106</v>
      </c>
      <c r="J524" s="219" t="s">
        <v>4208</v>
      </c>
      <c r="K524" s="218" t="s">
        <v>3773</v>
      </c>
      <c r="L524" s="218" t="s">
        <v>3480</v>
      </c>
      <c r="M524" s="218" t="s">
        <v>4784</v>
      </c>
      <c r="N524" s="218" t="s">
        <v>1269</v>
      </c>
      <c r="O524" s="218" t="s">
        <v>3483</v>
      </c>
      <c r="P524" s="218" t="s">
        <v>4126</v>
      </c>
      <c r="Q524" s="218" t="s">
        <v>1269</v>
      </c>
      <c r="R524" s="218" t="s">
        <v>3452</v>
      </c>
      <c r="S524" s="218" t="s">
        <v>3859</v>
      </c>
      <c r="T524" s="218" t="s">
        <v>3561</v>
      </c>
      <c r="U524" s="218" t="s">
        <v>1269</v>
      </c>
      <c r="V524" s="218" t="s">
        <v>1269</v>
      </c>
      <c r="W524" s="218" t="s">
        <v>1269</v>
      </c>
      <c r="X524" s="218" t="s">
        <v>1119</v>
      </c>
      <c r="Y524" s="218" t="s">
        <v>1269</v>
      </c>
      <c r="Z524" s="261" t="str">
        <f>[1]総合!AG508</f>
        <v>今年こそ頑張るぞ！</v>
      </c>
      <c r="AA524" s="261"/>
      <c r="AB524" s="261"/>
      <c r="AC524" s="261"/>
      <c r="AD524" s="261"/>
      <c r="AE524" s="261"/>
      <c r="AF524" s="49" t="str">
        <f t="shared" si="22"/>
        <v>B096</v>
      </c>
      <c r="AI524" s="47">
        <v>518</v>
      </c>
      <c r="AJ524" s="47" t="str">
        <f t="shared" si="23"/>
        <v>B096</v>
      </c>
    </row>
    <row r="525" spans="1:36" ht="22.5" customHeight="1" x14ac:dyDescent="0.4">
      <c r="A525" s="200" t="str">
        <f t="shared" si="21"/>
        <v>C</v>
      </c>
      <c r="B525" s="214" t="s">
        <v>812</v>
      </c>
      <c r="C525" s="215" t="s">
        <v>1454</v>
      </c>
      <c r="D525" s="216" t="s">
        <v>4785</v>
      </c>
      <c r="E525" s="217" t="s">
        <v>1259</v>
      </c>
      <c r="F525" s="218">
        <v>36</v>
      </c>
      <c r="G525" s="218">
        <v>50</v>
      </c>
      <c r="H525" s="218">
        <v>38</v>
      </c>
      <c r="I525" s="218">
        <v>124</v>
      </c>
      <c r="J525" s="219" t="s">
        <v>4285</v>
      </c>
      <c r="K525" s="218" t="s">
        <v>3826</v>
      </c>
      <c r="L525" s="218" t="s">
        <v>3480</v>
      </c>
      <c r="M525" s="218" t="s">
        <v>4786</v>
      </c>
      <c r="N525" s="218" t="s">
        <v>1269</v>
      </c>
      <c r="O525" s="218" t="s">
        <v>3483</v>
      </c>
      <c r="P525" s="218" t="s">
        <v>4126</v>
      </c>
      <c r="Q525" s="218" t="s">
        <v>1269</v>
      </c>
      <c r="R525" s="218" t="s">
        <v>3452</v>
      </c>
      <c r="S525" s="218" t="s">
        <v>3859</v>
      </c>
      <c r="T525" s="218" t="s">
        <v>1269</v>
      </c>
      <c r="U525" s="218" t="s">
        <v>1269</v>
      </c>
      <c r="V525" s="218" t="s">
        <v>1269</v>
      </c>
      <c r="W525" s="218" t="s">
        <v>1269</v>
      </c>
      <c r="X525" s="218" t="s">
        <v>1321</v>
      </c>
      <c r="Y525" s="218" t="s">
        <v>1269</v>
      </c>
      <c r="Z525" s="261" t="str">
        <f>[1]総合!AG509</f>
        <v>２回目なので入賞目指して頑張ります！</v>
      </c>
      <c r="AA525" s="261"/>
      <c r="AB525" s="261"/>
      <c r="AC525" s="261"/>
      <c r="AD525" s="261"/>
      <c r="AE525" s="261"/>
      <c r="AF525" s="49" t="str">
        <f t="shared" si="22"/>
        <v>C141</v>
      </c>
      <c r="AI525" s="47">
        <v>519</v>
      </c>
      <c r="AJ525" s="47" t="str">
        <f t="shared" si="23"/>
        <v>C141</v>
      </c>
    </row>
    <row r="526" spans="1:36" ht="22.5" customHeight="1" x14ac:dyDescent="0.4">
      <c r="A526" s="200" t="str">
        <f t="shared" si="21"/>
        <v>C</v>
      </c>
      <c r="B526" s="214" t="s">
        <v>822</v>
      </c>
      <c r="C526" s="215" t="s">
        <v>2893</v>
      </c>
      <c r="D526" s="216" t="s">
        <v>4785</v>
      </c>
      <c r="E526" s="217" t="s">
        <v>2895</v>
      </c>
      <c r="F526" s="218">
        <v>44</v>
      </c>
      <c r="G526" s="218">
        <v>36</v>
      </c>
      <c r="H526" s="218">
        <v>28</v>
      </c>
      <c r="I526" s="218">
        <v>108</v>
      </c>
      <c r="J526" s="219" t="s">
        <v>4293</v>
      </c>
      <c r="K526" s="218" t="s">
        <v>3833</v>
      </c>
      <c r="L526" s="218" t="s">
        <v>3486</v>
      </c>
      <c r="M526" s="218" t="s">
        <v>4787</v>
      </c>
      <c r="N526" s="218" t="s">
        <v>1269</v>
      </c>
      <c r="O526" s="218" t="s">
        <v>3463</v>
      </c>
      <c r="P526" s="218" t="s">
        <v>4058</v>
      </c>
      <c r="Q526" s="218" t="s">
        <v>1269</v>
      </c>
      <c r="R526" s="218" t="s">
        <v>4620</v>
      </c>
      <c r="S526" s="218" t="s">
        <v>4704</v>
      </c>
      <c r="T526" s="218" t="s">
        <v>1269</v>
      </c>
      <c r="U526" s="218" t="s">
        <v>4788</v>
      </c>
      <c r="V526" s="218" t="s">
        <v>4789</v>
      </c>
      <c r="W526" s="218" t="s">
        <v>1269</v>
      </c>
      <c r="X526" s="218" t="s">
        <v>1119</v>
      </c>
      <c r="Y526" s="218" t="s">
        <v>1269</v>
      </c>
      <c r="Z526" s="261" t="str">
        <f>[1]総合!AG510</f>
        <v>初めてです。どんな感じ？</v>
      </c>
      <c r="AA526" s="261"/>
      <c r="AB526" s="261"/>
      <c r="AC526" s="261"/>
      <c r="AD526" s="261"/>
      <c r="AE526" s="261"/>
      <c r="AF526" s="49" t="str">
        <f t="shared" si="22"/>
        <v>C142</v>
      </c>
      <c r="AI526" s="47">
        <v>520</v>
      </c>
      <c r="AJ526" s="47" t="str">
        <f t="shared" si="23"/>
        <v>C142</v>
      </c>
    </row>
    <row r="527" spans="1:36" ht="22.5" customHeight="1" x14ac:dyDescent="0.4">
      <c r="A527" s="200" t="str">
        <f t="shared" si="21"/>
        <v>C</v>
      </c>
      <c r="B527" s="214" t="s">
        <v>827</v>
      </c>
      <c r="C527" s="215" t="s">
        <v>2896</v>
      </c>
      <c r="D527" s="216" t="s">
        <v>4790</v>
      </c>
      <c r="E527" s="217" t="s">
        <v>2895</v>
      </c>
      <c r="F527" s="218">
        <v>30</v>
      </c>
      <c r="G527" s="218">
        <v>26</v>
      </c>
      <c r="H527" s="218">
        <v>40</v>
      </c>
      <c r="I527" s="218">
        <v>96</v>
      </c>
      <c r="J527" s="219" t="s">
        <v>4465</v>
      </c>
      <c r="K527" s="218" t="s">
        <v>3840</v>
      </c>
      <c r="L527" s="218" t="s">
        <v>3483</v>
      </c>
      <c r="M527" s="218" t="s">
        <v>4791</v>
      </c>
      <c r="N527" s="218" t="s">
        <v>1269</v>
      </c>
      <c r="O527" s="218" t="s">
        <v>3503</v>
      </c>
      <c r="P527" s="218" t="s">
        <v>4211</v>
      </c>
      <c r="Q527" s="218" t="s">
        <v>1269</v>
      </c>
      <c r="R527" s="218" t="s">
        <v>3480</v>
      </c>
      <c r="S527" s="218" t="s">
        <v>4024</v>
      </c>
      <c r="T527" s="218" t="s">
        <v>1269</v>
      </c>
      <c r="U527" s="218" t="s">
        <v>3503</v>
      </c>
      <c r="V527" s="218" t="s">
        <v>4132</v>
      </c>
      <c r="W527" s="218" t="s">
        <v>1269</v>
      </c>
      <c r="X527" s="218" t="s">
        <v>1119</v>
      </c>
      <c r="Y527" s="218" t="s">
        <v>1269</v>
      </c>
      <c r="Z527" s="261" t="str">
        <f>[1]総合!AG511</f>
        <v>初めてです。どんな感じ？</v>
      </c>
      <c r="AA527" s="261"/>
      <c r="AB527" s="261"/>
      <c r="AC527" s="261"/>
      <c r="AD527" s="261"/>
      <c r="AE527" s="261"/>
      <c r="AF527" s="49" t="str">
        <f t="shared" si="22"/>
        <v>C143</v>
      </c>
      <c r="AI527" s="47">
        <v>521</v>
      </c>
      <c r="AJ527" s="47" t="str">
        <f t="shared" si="23"/>
        <v>C143</v>
      </c>
    </row>
    <row r="528" spans="1:36" ht="22.5" customHeight="1" x14ac:dyDescent="0.4">
      <c r="A528" s="200" t="str">
        <f t="shared" si="21"/>
        <v>C</v>
      </c>
      <c r="B528" s="214" t="s">
        <v>837</v>
      </c>
      <c r="C528" s="215" t="s">
        <v>2898</v>
      </c>
      <c r="D528" s="216" t="s">
        <v>4790</v>
      </c>
      <c r="E528" s="217" t="s">
        <v>2895</v>
      </c>
      <c r="F528" s="218">
        <v>32</v>
      </c>
      <c r="G528" s="218">
        <v>34</v>
      </c>
      <c r="H528" s="218">
        <v>24</v>
      </c>
      <c r="I528" s="218">
        <v>90</v>
      </c>
      <c r="J528" s="219" t="s">
        <v>4310</v>
      </c>
      <c r="K528" s="218" t="s">
        <v>3845</v>
      </c>
      <c r="L528" s="218" t="s">
        <v>3483</v>
      </c>
      <c r="M528" s="218" t="s">
        <v>4792</v>
      </c>
      <c r="N528" s="218" t="s">
        <v>1269</v>
      </c>
      <c r="O528" s="218" t="s">
        <v>3483</v>
      </c>
      <c r="P528" s="218" t="s">
        <v>4126</v>
      </c>
      <c r="Q528" s="218" t="s">
        <v>1269</v>
      </c>
      <c r="R528" s="218" t="s">
        <v>1269</v>
      </c>
      <c r="S528" s="218" t="s">
        <v>1269</v>
      </c>
      <c r="T528" s="218" t="s">
        <v>1269</v>
      </c>
      <c r="U528" s="218" t="s">
        <v>3480</v>
      </c>
      <c r="V528" s="218" t="s">
        <v>4223</v>
      </c>
      <c r="W528" s="218" t="s">
        <v>1269</v>
      </c>
      <c r="X528" s="218" t="s">
        <v>1321</v>
      </c>
      <c r="Y528" s="218" t="s">
        <v>1269</v>
      </c>
      <c r="Z528" s="261" t="str">
        <f>[1]総合!AG512</f>
        <v>初めてです。どんな感じ？</v>
      </c>
      <c r="AA528" s="261"/>
      <c r="AB528" s="261"/>
      <c r="AC528" s="261"/>
      <c r="AD528" s="261"/>
      <c r="AE528" s="261"/>
      <c r="AF528" s="49" t="str">
        <f t="shared" si="22"/>
        <v>C144</v>
      </c>
      <c r="AI528" s="47">
        <v>522</v>
      </c>
      <c r="AJ528" s="47" t="str">
        <f t="shared" si="23"/>
        <v>C144</v>
      </c>
    </row>
    <row r="529" spans="1:36" ht="22.5" customHeight="1" x14ac:dyDescent="0.4">
      <c r="A529" s="200" t="str">
        <f t="shared" si="21"/>
        <v>C</v>
      </c>
      <c r="B529" s="214" t="s">
        <v>843</v>
      </c>
      <c r="C529" s="215" t="s">
        <v>2900</v>
      </c>
      <c r="D529" s="216" t="s">
        <v>4790</v>
      </c>
      <c r="E529" s="217" t="s">
        <v>2895</v>
      </c>
      <c r="F529" s="218">
        <v>32</v>
      </c>
      <c r="G529" s="218">
        <v>34</v>
      </c>
      <c r="H529" s="218">
        <v>30</v>
      </c>
      <c r="I529" s="218">
        <v>96</v>
      </c>
      <c r="J529" s="219" t="s">
        <v>4465</v>
      </c>
      <c r="K529" s="218" t="s">
        <v>3840</v>
      </c>
      <c r="L529" s="218" t="s">
        <v>3503</v>
      </c>
      <c r="M529" s="218" t="s">
        <v>4793</v>
      </c>
      <c r="N529" s="218" t="s">
        <v>1269</v>
      </c>
      <c r="O529" s="218" t="s">
        <v>3483</v>
      </c>
      <c r="P529" s="218" t="s">
        <v>4126</v>
      </c>
      <c r="Q529" s="218" t="s">
        <v>1269</v>
      </c>
      <c r="R529" s="218" t="s">
        <v>3496</v>
      </c>
      <c r="S529" s="218" t="s">
        <v>4228</v>
      </c>
      <c r="T529" s="218" t="s">
        <v>1269</v>
      </c>
      <c r="U529" s="218" t="s">
        <v>3491</v>
      </c>
      <c r="V529" s="218" t="s">
        <v>4207</v>
      </c>
      <c r="W529" s="218" t="s">
        <v>1269</v>
      </c>
      <c r="X529" s="218" t="s">
        <v>1119</v>
      </c>
      <c r="Y529" s="218" t="s">
        <v>1269</v>
      </c>
      <c r="Z529" s="261" t="str">
        <f>[1]総合!AG513</f>
        <v>初めてです。どんな感じ？</v>
      </c>
      <c r="AA529" s="261"/>
      <c r="AB529" s="261"/>
      <c r="AC529" s="261"/>
      <c r="AD529" s="261"/>
      <c r="AE529" s="261"/>
      <c r="AF529" s="49" t="str">
        <f t="shared" si="22"/>
        <v>C145</v>
      </c>
      <c r="AI529" s="47">
        <v>523</v>
      </c>
      <c r="AJ529" s="47" t="str">
        <f t="shared" si="23"/>
        <v>C145</v>
      </c>
    </row>
    <row r="530" spans="1:36" ht="22.5" customHeight="1" x14ac:dyDescent="0.4">
      <c r="A530" s="200" t="str">
        <f t="shared" si="21"/>
        <v>D</v>
      </c>
      <c r="B530" s="214" t="s">
        <v>1280</v>
      </c>
      <c r="C530" s="215" t="s">
        <v>2902</v>
      </c>
      <c r="D530" s="216" t="s">
        <v>4794</v>
      </c>
      <c r="E530" s="217" t="s">
        <v>2895</v>
      </c>
      <c r="F530" s="218">
        <v>36</v>
      </c>
      <c r="G530" s="218">
        <v>32</v>
      </c>
      <c r="H530" s="218">
        <v>38</v>
      </c>
      <c r="I530" s="218">
        <v>106</v>
      </c>
      <c r="J530" s="219" t="s">
        <v>4208</v>
      </c>
      <c r="K530" s="218" t="s">
        <v>3830</v>
      </c>
      <c r="L530" s="218" t="s">
        <v>3458</v>
      </c>
      <c r="M530" s="218" t="s">
        <v>4795</v>
      </c>
      <c r="N530" s="218" t="s">
        <v>1269</v>
      </c>
      <c r="O530" s="218" t="s">
        <v>3480</v>
      </c>
      <c r="P530" s="218" t="s">
        <v>4122</v>
      </c>
      <c r="Q530" s="218" t="s">
        <v>1269</v>
      </c>
      <c r="R530" s="218" t="s">
        <v>3452</v>
      </c>
      <c r="S530" s="218" t="s">
        <v>3859</v>
      </c>
      <c r="T530" s="218" t="s">
        <v>1269</v>
      </c>
      <c r="U530" s="218" t="s">
        <v>3463</v>
      </c>
      <c r="V530" s="218" t="s">
        <v>4215</v>
      </c>
      <c r="W530" s="218" t="s">
        <v>1269</v>
      </c>
      <c r="X530" s="218" t="s">
        <v>1321</v>
      </c>
      <c r="Y530" s="218" t="s">
        <v>1269</v>
      </c>
      <c r="Z530" s="261" t="str">
        <f>[1]総合!AG514</f>
        <v>初めてです。どんな感じ？</v>
      </c>
      <c r="AA530" s="261"/>
      <c r="AB530" s="261"/>
      <c r="AC530" s="261"/>
      <c r="AD530" s="261"/>
      <c r="AE530" s="261"/>
      <c r="AF530" s="49" t="str">
        <f t="shared" si="22"/>
        <v>D127</v>
      </c>
      <c r="AI530" s="47">
        <v>524</v>
      </c>
      <c r="AJ530" s="47" t="str">
        <f t="shared" si="23"/>
        <v>D127</v>
      </c>
    </row>
    <row r="531" spans="1:36" ht="22.5" customHeight="1" x14ac:dyDescent="0.4">
      <c r="A531" s="200" t="str">
        <f t="shared" si="21"/>
        <v>D</v>
      </c>
      <c r="B531" s="214" t="s">
        <v>1281</v>
      </c>
      <c r="C531" s="215" t="s">
        <v>2904</v>
      </c>
      <c r="D531" s="216" t="s">
        <v>4796</v>
      </c>
      <c r="E531" s="217" t="s">
        <v>2895</v>
      </c>
      <c r="F531" s="218">
        <v>22</v>
      </c>
      <c r="G531" s="218">
        <v>28</v>
      </c>
      <c r="H531" s="218">
        <v>30</v>
      </c>
      <c r="I531" s="218">
        <v>80</v>
      </c>
      <c r="J531" s="219" t="s">
        <v>4287</v>
      </c>
      <c r="K531" s="218" t="s">
        <v>3909</v>
      </c>
      <c r="L531" s="218" t="s">
        <v>3480</v>
      </c>
      <c r="M531" s="218" t="s">
        <v>4797</v>
      </c>
      <c r="N531" s="218" t="s">
        <v>1269</v>
      </c>
      <c r="O531" s="218" t="s">
        <v>3480</v>
      </c>
      <c r="P531" s="218" t="s">
        <v>4122</v>
      </c>
      <c r="Q531" s="218" t="s">
        <v>1269</v>
      </c>
      <c r="R531" s="218" t="s">
        <v>3503</v>
      </c>
      <c r="S531" s="218" t="s">
        <v>4127</v>
      </c>
      <c r="T531" s="218" t="s">
        <v>1269</v>
      </c>
      <c r="U531" s="218" t="s">
        <v>3503</v>
      </c>
      <c r="V531" s="218" t="s">
        <v>4132</v>
      </c>
      <c r="W531" s="218" t="s">
        <v>1269</v>
      </c>
      <c r="X531" s="218" t="s">
        <v>1321</v>
      </c>
      <c r="Y531" s="218" t="s">
        <v>1269</v>
      </c>
      <c r="Z531" s="261" t="str">
        <f>[1]総合!AG515</f>
        <v>初めてです。どんな感じ？</v>
      </c>
      <c r="AA531" s="261"/>
      <c r="AB531" s="261"/>
      <c r="AC531" s="261"/>
      <c r="AD531" s="261"/>
      <c r="AE531" s="261"/>
      <c r="AF531" s="49" t="str">
        <f t="shared" si="22"/>
        <v>D128</v>
      </c>
      <c r="AI531" s="47">
        <v>525</v>
      </c>
      <c r="AJ531" s="47" t="str">
        <f t="shared" si="23"/>
        <v>D128</v>
      </c>
    </row>
    <row r="532" spans="1:36" ht="22.5" customHeight="1" x14ac:dyDescent="0.4">
      <c r="A532" s="200" t="str">
        <f t="shared" ref="A532:A595" si="24">LEFT(B532,1)</f>
        <v>E</v>
      </c>
      <c r="B532" s="214" t="s">
        <v>828</v>
      </c>
      <c r="C532" s="215" t="s">
        <v>2906</v>
      </c>
      <c r="D532" s="216" t="s">
        <v>4798</v>
      </c>
      <c r="E532" s="217" t="s">
        <v>2895</v>
      </c>
      <c r="F532" s="218">
        <v>58</v>
      </c>
      <c r="G532" s="218">
        <v>66</v>
      </c>
      <c r="H532" s="218">
        <v>56</v>
      </c>
      <c r="I532" s="218">
        <v>180</v>
      </c>
      <c r="J532" s="219" t="s">
        <v>4176</v>
      </c>
      <c r="K532" s="218" t="s">
        <v>3929</v>
      </c>
      <c r="L532" s="218" t="s">
        <v>3486</v>
      </c>
      <c r="M532" s="218" t="s">
        <v>4799</v>
      </c>
      <c r="N532" s="218" t="s">
        <v>1269</v>
      </c>
      <c r="O532" s="218" t="s">
        <v>3463</v>
      </c>
      <c r="P532" s="218" t="s">
        <v>4058</v>
      </c>
      <c r="Q532" s="218" t="s">
        <v>1269</v>
      </c>
      <c r="R532" s="218" t="s">
        <v>3450</v>
      </c>
      <c r="S532" s="218" t="s">
        <v>3890</v>
      </c>
      <c r="T532" s="218" t="s">
        <v>1269</v>
      </c>
      <c r="U532" s="218" t="s">
        <v>3439</v>
      </c>
      <c r="V532" s="218" t="s">
        <v>4057</v>
      </c>
      <c r="W532" s="218" t="s">
        <v>1269</v>
      </c>
      <c r="X532" s="218" t="s">
        <v>1321</v>
      </c>
      <c r="Y532" s="218" t="s">
        <v>1269</v>
      </c>
      <c r="Z532" s="261" t="str">
        <f>[1]総合!AG516</f>
        <v>初めてです。どんな感じ？</v>
      </c>
      <c r="AA532" s="261"/>
      <c r="AB532" s="261"/>
      <c r="AC532" s="261"/>
      <c r="AD532" s="261"/>
      <c r="AE532" s="261"/>
      <c r="AF532" s="49" t="str">
        <f t="shared" ref="AF532:AF595" si="25">B532</f>
        <v>E092</v>
      </c>
      <c r="AI532" s="47">
        <v>526</v>
      </c>
      <c r="AJ532" s="47" t="str">
        <f t="shared" ref="AJ532:AJ595" si="26">B532</f>
        <v>E092</v>
      </c>
    </row>
    <row r="533" spans="1:36" ht="22.5" customHeight="1" x14ac:dyDescent="0.4">
      <c r="A533" s="200" t="str">
        <f t="shared" si="24"/>
        <v>B</v>
      </c>
      <c r="B533" s="214" t="s">
        <v>684</v>
      </c>
      <c r="C533" s="215" t="s">
        <v>2908</v>
      </c>
      <c r="D533" s="216" t="s">
        <v>4800</v>
      </c>
      <c r="E533" s="217" t="s">
        <v>838</v>
      </c>
      <c r="F533" s="218">
        <v>30</v>
      </c>
      <c r="G533" s="218">
        <v>38</v>
      </c>
      <c r="H533" s="218">
        <v>24</v>
      </c>
      <c r="I533" s="218">
        <v>92</v>
      </c>
      <c r="J533" s="219" t="s">
        <v>4282</v>
      </c>
      <c r="K533" s="218" t="s">
        <v>3779</v>
      </c>
      <c r="L533" s="218" t="s">
        <v>3480</v>
      </c>
      <c r="M533" s="218" t="s">
        <v>4801</v>
      </c>
      <c r="N533" s="218" t="s">
        <v>1269</v>
      </c>
      <c r="O533" s="218" t="s">
        <v>3480</v>
      </c>
      <c r="P533" s="218" t="s">
        <v>4122</v>
      </c>
      <c r="Q533" s="218" t="s">
        <v>1269</v>
      </c>
      <c r="R533" s="218" t="s">
        <v>3475</v>
      </c>
      <c r="S533" s="218" t="s">
        <v>4348</v>
      </c>
      <c r="T533" s="218" t="s">
        <v>1269</v>
      </c>
      <c r="U533" s="218" t="s">
        <v>3503</v>
      </c>
      <c r="V533" s="218" t="s">
        <v>4132</v>
      </c>
      <c r="W533" s="218" t="s">
        <v>1269</v>
      </c>
      <c r="X533" s="218" t="s">
        <v>1321</v>
      </c>
      <c r="Y533" s="218" t="s">
        <v>1269</v>
      </c>
      <c r="Z533" s="261" t="str">
        <f>[1]総合!AG517</f>
        <v>１問１問ていねいにがんばるぞ</v>
      </c>
      <c r="AA533" s="261"/>
      <c r="AB533" s="261"/>
      <c r="AC533" s="261"/>
      <c r="AD533" s="261"/>
      <c r="AE533" s="261"/>
      <c r="AF533" s="49" t="str">
        <f t="shared" si="25"/>
        <v>B097</v>
      </c>
      <c r="AI533" s="47">
        <v>527</v>
      </c>
      <c r="AJ533" s="47" t="str">
        <f t="shared" si="26"/>
        <v>B097</v>
      </c>
    </row>
    <row r="534" spans="1:36" ht="22.5" customHeight="1" x14ac:dyDescent="0.4">
      <c r="A534" s="200" t="str">
        <f t="shared" si="24"/>
        <v>C</v>
      </c>
      <c r="B534" s="214" t="s">
        <v>846</v>
      </c>
      <c r="C534" s="215" t="s">
        <v>2910</v>
      </c>
      <c r="D534" s="216" t="s">
        <v>4802</v>
      </c>
      <c r="E534" s="217" t="s">
        <v>838</v>
      </c>
      <c r="F534" s="218">
        <v>28</v>
      </c>
      <c r="G534" s="218">
        <v>36</v>
      </c>
      <c r="H534" s="218">
        <v>30</v>
      </c>
      <c r="I534" s="218">
        <v>94</v>
      </c>
      <c r="J534" s="219" t="s">
        <v>4149</v>
      </c>
      <c r="K534" s="218" t="s">
        <v>3842</v>
      </c>
      <c r="L534" s="218" t="s">
        <v>3480</v>
      </c>
      <c r="M534" s="218" t="s">
        <v>4803</v>
      </c>
      <c r="N534" s="218" t="s">
        <v>1269</v>
      </c>
      <c r="O534" s="218" t="s">
        <v>3463</v>
      </c>
      <c r="P534" s="218" t="s">
        <v>4058</v>
      </c>
      <c r="Q534" s="218" t="s">
        <v>1269</v>
      </c>
      <c r="R534" s="218" t="s">
        <v>3452</v>
      </c>
      <c r="S534" s="218" t="s">
        <v>3859</v>
      </c>
      <c r="T534" s="218" t="s">
        <v>1269</v>
      </c>
      <c r="U534" s="218" t="s">
        <v>3483</v>
      </c>
      <c r="V534" s="218" t="s">
        <v>4135</v>
      </c>
      <c r="W534" s="218" t="s">
        <v>1269</v>
      </c>
      <c r="X534" s="218" t="s">
        <v>1321</v>
      </c>
      <c r="Y534" s="218" t="s">
        <v>1269</v>
      </c>
      <c r="Z534" s="261" t="str">
        <f>[1]総合!AG518</f>
        <v>絶対に成功させて、いいクリスマスにするぞ！</v>
      </c>
      <c r="AA534" s="261"/>
      <c r="AB534" s="261"/>
      <c r="AC534" s="261"/>
      <c r="AD534" s="261"/>
      <c r="AE534" s="261"/>
      <c r="AF534" s="49" t="str">
        <f t="shared" si="25"/>
        <v>C146</v>
      </c>
      <c r="AI534" s="47">
        <v>528</v>
      </c>
      <c r="AJ534" s="47" t="str">
        <f t="shared" si="26"/>
        <v>C146</v>
      </c>
    </row>
    <row r="535" spans="1:36" ht="22.5" customHeight="1" x14ac:dyDescent="0.4">
      <c r="A535" s="200" t="str">
        <f t="shared" si="24"/>
        <v>C</v>
      </c>
      <c r="B535" s="214" t="s">
        <v>857</v>
      </c>
      <c r="C535" s="215" t="s">
        <v>2912</v>
      </c>
      <c r="D535" s="216" t="s">
        <v>4802</v>
      </c>
      <c r="E535" s="217" t="s">
        <v>838</v>
      </c>
      <c r="F535" s="218">
        <v>34</v>
      </c>
      <c r="G535" s="218">
        <v>44</v>
      </c>
      <c r="H535" s="218">
        <v>38</v>
      </c>
      <c r="I535" s="218">
        <v>116</v>
      </c>
      <c r="J535" s="219" t="s">
        <v>4169</v>
      </c>
      <c r="K535" s="218" t="s">
        <v>3794</v>
      </c>
      <c r="L535" s="218" t="s">
        <v>3439</v>
      </c>
      <c r="M535" s="218" t="s">
        <v>3837</v>
      </c>
      <c r="N535" s="218" t="s">
        <v>3502</v>
      </c>
      <c r="O535" s="218" t="s">
        <v>3480</v>
      </c>
      <c r="P535" s="218" t="s">
        <v>4122</v>
      </c>
      <c r="Q535" s="218" t="s">
        <v>1269</v>
      </c>
      <c r="R535" s="218" t="s">
        <v>3452</v>
      </c>
      <c r="S535" s="218" t="s">
        <v>3859</v>
      </c>
      <c r="T535" s="218" t="s">
        <v>1269</v>
      </c>
      <c r="U535" s="218" t="s">
        <v>3480</v>
      </c>
      <c r="V535" s="218" t="s">
        <v>4223</v>
      </c>
      <c r="W535" s="218" t="s">
        <v>1269</v>
      </c>
      <c r="X535" s="218" t="s">
        <v>1119</v>
      </c>
      <c r="Y535" s="218" t="s">
        <v>1269</v>
      </c>
      <c r="Z535" s="261" t="str">
        <f>[1]総合!AG519</f>
        <v>クリカツがんばるZE！</v>
      </c>
      <c r="AA535" s="261"/>
      <c r="AB535" s="261"/>
      <c r="AC535" s="261"/>
      <c r="AD535" s="261"/>
      <c r="AE535" s="261"/>
      <c r="AF535" s="49" t="str">
        <f t="shared" si="25"/>
        <v>C147</v>
      </c>
      <c r="AI535" s="47">
        <v>529</v>
      </c>
      <c r="AJ535" s="47" t="str">
        <f t="shared" si="26"/>
        <v>C147</v>
      </c>
    </row>
    <row r="536" spans="1:36" ht="22.5" customHeight="1" x14ac:dyDescent="0.4">
      <c r="A536" s="200" t="str">
        <f t="shared" si="24"/>
        <v>C</v>
      </c>
      <c r="B536" s="214" t="s">
        <v>858</v>
      </c>
      <c r="C536" s="215" t="s">
        <v>2914</v>
      </c>
      <c r="D536" s="216" t="s">
        <v>4804</v>
      </c>
      <c r="E536" s="217" t="s">
        <v>838</v>
      </c>
      <c r="F536" s="218">
        <v>54</v>
      </c>
      <c r="G536" s="218">
        <v>76</v>
      </c>
      <c r="H536" s="218">
        <v>64</v>
      </c>
      <c r="I536" s="218">
        <v>194</v>
      </c>
      <c r="J536" s="219" t="s">
        <v>4409</v>
      </c>
      <c r="K536" s="218" t="s">
        <v>3758</v>
      </c>
      <c r="L536" s="218" t="s">
        <v>3439</v>
      </c>
      <c r="M536" s="218" t="s">
        <v>3834</v>
      </c>
      <c r="N536" s="218" t="s">
        <v>3502</v>
      </c>
      <c r="O536" s="218" t="s">
        <v>3463</v>
      </c>
      <c r="P536" s="218" t="s">
        <v>4058</v>
      </c>
      <c r="Q536" s="218" t="s">
        <v>1269</v>
      </c>
      <c r="R536" s="218" t="s">
        <v>3439</v>
      </c>
      <c r="S536" s="218" t="s">
        <v>3884</v>
      </c>
      <c r="T536" s="218" t="s">
        <v>3492</v>
      </c>
      <c r="U536" s="218" t="s">
        <v>3463</v>
      </c>
      <c r="V536" s="218" t="s">
        <v>4215</v>
      </c>
      <c r="W536" s="218" t="s">
        <v>1269</v>
      </c>
      <c r="X536" s="218" t="s">
        <v>1119</v>
      </c>
      <c r="Y536" s="218" t="s">
        <v>1269</v>
      </c>
      <c r="Z536" s="261" t="str">
        <f>[1]総合!AG520</f>
        <v>練習を積み重ねて、最高点をとれるようにがんばります</v>
      </c>
      <c r="AA536" s="261"/>
      <c r="AB536" s="261"/>
      <c r="AC536" s="261"/>
      <c r="AD536" s="261"/>
      <c r="AE536" s="261"/>
      <c r="AF536" s="49" t="str">
        <f t="shared" si="25"/>
        <v>C148</v>
      </c>
      <c r="AI536" s="47">
        <v>530</v>
      </c>
      <c r="AJ536" s="47" t="str">
        <f t="shared" si="26"/>
        <v>C148</v>
      </c>
    </row>
    <row r="537" spans="1:36" ht="22.5" customHeight="1" x14ac:dyDescent="0.4">
      <c r="A537" s="200" t="str">
        <f t="shared" si="24"/>
        <v>C</v>
      </c>
      <c r="B537" s="214" t="s">
        <v>870</v>
      </c>
      <c r="C537" s="215" t="s">
        <v>2916</v>
      </c>
      <c r="D537" s="216" t="s">
        <v>4804</v>
      </c>
      <c r="E537" s="217" t="s">
        <v>838</v>
      </c>
      <c r="F537" s="218">
        <v>38</v>
      </c>
      <c r="G537" s="218">
        <v>48</v>
      </c>
      <c r="H537" s="218">
        <v>36</v>
      </c>
      <c r="I537" s="218">
        <v>122</v>
      </c>
      <c r="J537" s="219" t="s">
        <v>4420</v>
      </c>
      <c r="K537" s="218" t="s">
        <v>3789</v>
      </c>
      <c r="L537" s="218" t="s">
        <v>3452</v>
      </c>
      <c r="M537" s="218" t="s">
        <v>4805</v>
      </c>
      <c r="N537" s="218" t="s">
        <v>1269</v>
      </c>
      <c r="O537" s="218" t="s">
        <v>3480</v>
      </c>
      <c r="P537" s="218" t="s">
        <v>4122</v>
      </c>
      <c r="Q537" s="218" t="s">
        <v>1269</v>
      </c>
      <c r="R537" s="218" t="s">
        <v>3469</v>
      </c>
      <c r="S537" s="218" t="s">
        <v>4148</v>
      </c>
      <c r="T537" s="218" t="s">
        <v>1269</v>
      </c>
      <c r="U537" s="218" t="s">
        <v>3480</v>
      </c>
      <c r="V537" s="218" t="s">
        <v>4223</v>
      </c>
      <c r="W537" s="218" t="s">
        <v>1269</v>
      </c>
      <c r="X537" s="218" t="s">
        <v>1119</v>
      </c>
      <c r="Y537" s="218" t="s">
        <v>1269</v>
      </c>
      <c r="Z537" s="261" t="str">
        <f>[1]総合!AG521</f>
        <v>昨年より高い点数取れるように頑張るぞ！</v>
      </c>
      <c r="AA537" s="261"/>
      <c r="AB537" s="261"/>
      <c r="AC537" s="261"/>
      <c r="AD537" s="261"/>
      <c r="AE537" s="261"/>
      <c r="AF537" s="49" t="str">
        <f t="shared" si="25"/>
        <v>C149</v>
      </c>
      <c r="AI537" s="47">
        <v>531</v>
      </c>
      <c r="AJ537" s="47" t="str">
        <f t="shared" si="26"/>
        <v>C149</v>
      </c>
    </row>
    <row r="538" spans="1:36" ht="22.5" customHeight="1" x14ac:dyDescent="0.4">
      <c r="A538" s="200" t="str">
        <f t="shared" si="24"/>
        <v>C</v>
      </c>
      <c r="B538" s="214" t="s">
        <v>871</v>
      </c>
      <c r="C538" s="215" t="s">
        <v>2918</v>
      </c>
      <c r="D538" s="216" t="s">
        <v>4804</v>
      </c>
      <c r="E538" s="217" t="s">
        <v>838</v>
      </c>
      <c r="F538" s="218">
        <v>40</v>
      </c>
      <c r="G538" s="218">
        <v>40</v>
      </c>
      <c r="H538" s="218">
        <v>34</v>
      </c>
      <c r="I538" s="218">
        <v>114</v>
      </c>
      <c r="J538" s="219" t="s">
        <v>4436</v>
      </c>
      <c r="K538" s="218" t="s">
        <v>3829</v>
      </c>
      <c r="L538" s="218" t="s">
        <v>3452</v>
      </c>
      <c r="M538" s="218" t="s">
        <v>4081</v>
      </c>
      <c r="N538" s="218" t="s">
        <v>1269</v>
      </c>
      <c r="O538" s="218" t="s">
        <v>3483</v>
      </c>
      <c r="P538" s="218" t="s">
        <v>4126</v>
      </c>
      <c r="Q538" s="218" t="s">
        <v>1269</v>
      </c>
      <c r="R538" s="218" t="s">
        <v>3614</v>
      </c>
      <c r="S538" s="218" t="s">
        <v>4058</v>
      </c>
      <c r="T538" s="218" t="s">
        <v>3570</v>
      </c>
      <c r="U538" s="218" t="s">
        <v>3463</v>
      </c>
      <c r="V538" s="218" t="s">
        <v>4215</v>
      </c>
      <c r="W538" s="218" t="s">
        <v>1269</v>
      </c>
      <c r="X538" s="218" t="s">
        <v>1321</v>
      </c>
      <c r="Y538" s="218" t="s">
        <v>1269</v>
      </c>
      <c r="Z538" s="261" t="str">
        <f>[1]総合!AG522</f>
        <v>初めて出る大会だけど、自分の力を最大限に出します</v>
      </c>
      <c r="AA538" s="261"/>
      <c r="AB538" s="261"/>
      <c r="AC538" s="261"/>
      <c r="AD538" s="261"/>
      <c r="AE538" s="261"/>
      <c r="AF538" s="49" t="str">
        <f t="shared" si="25"/>
        <v>C150</v>
      </c>
      <c r="AI538" s="47">
        <v>532</v>
      </c>
      <c r="AJ538" s="47" t="str">
        <f t="shared" si="26"/>
        <v>C150</v>
      </c>
    </row>
    <row r="539" spans="1:36" ht="22.5" customHeight="1" x14ac:dyDescent="0.4">
      <c r="A539" s="200" t="str">
        <f t="shared" si="24"/>
        <v>C</v>
      </c>
      <c r="B539" s="214" t="s">
        <v>872</v>
      </c>
      <c r="C539" s="215" t="s">
        <v>2920</v>
      </c>
      <c r="D539" s="216" t="s">
        <v>4804</v>
      </c>
      <c r="E539" s="217" t="s">
        <v>838</v>
      </c>
      <c r="F539" s="218">
        <v>30</v>
      </c>
      <c r="G539" s="218">
        <v>34</v>
      </c>
      <c r="H539" s="218">
        <v>20</v>
      </c>
      <c r="I539" s="218">
        <v>84</v>
      </c>
      <c r="J539" s="219" t="s">
        <v>4254</v>
      </c>
      <c r="K539" s="218" t="s">
        <v>3848</v>
      </c>
      <c r="L539" s="218" t="s">
        <v>3483</v>
      </c>
      <c r="M539" s="218" t="s">
        <v>4806</v>
      </c>
      <c r="N539" s="218" t="s">
        <v>1269</v>
      </c>
      <c r="O539" s="218" t="s">
        <v>3483</v>
      </c>
      <c r="P539" s="218" t="s">
        <v>4126</v>
      </c>
      <c r="Q539" s="218" t="s">
        <v>1269</v>
      </c>
      <c r="R539" s="218" t="s">
        <v>3463</v>
      </c>
      <c r="S539" s="218" t="s">
        <v>4205</v>
      </c>
      <c r="T539" s="218" t="s">
        <v>1269</v>
      </c>
      <c r="U539" s="218" t="s">
        <v>3483</v>
      </c>
      <c r="V539" s="218" t="s">
        <v>4135</v>
      </c>
      <c r="W539" s="218" t="s">
        <v>1269</v>
      </c>
      <c r="X539" s="218" t="s">
        <v>1321</v>
      </c>
      <c r="Y539" s="218" t="s">
        <v>1269</v>
      </c>
      <c r="Z539" s="261" t="str">
        <f>[1]総合!AG523</f>
        <v>クリスマスカップ、がんばります</v>
      </c>
      <c r="AA539" s="261"/>
      <c r="AB539" s="261"/>
      <c r="AC539" s="261"/>
      <c r="AD539" s="261"/>
      <c r="AE539" s="261"/>
      <c r="AF539" s="49" t="str">
        <f t="shared" si="25"/>
        <v>C151</v>
      </c>
      <c r="AI539" s="47">
        <v>533</v>
      </c>
      <c r="AJ539" s="47" t="str">
        <f t="shared" si="26"/>
        <v>C151</v>
      </c>
    </row>
    <row r="540" spans="1:36" ht="22.5" customHeight="1" x14ac:dyDescent="0.4">
      <c r="A540" s="200" t="str">
        <f t="shared" si="24"/>
        <v>D</v>
      </c>
      <c r="B540" s="214" t="s">
        <v>1282</v>
      </c>
      <c r="C540" s="215" t="s">
        <v>2922</v>
      </c>
      <c r="D540" s="216" t="s">
        <v>4807</v>
      </c>
      <c r="E540" s="217" t="s">
        <v>838</v>
      </c>
      <c r="F540" s="218">
        <v>34</v>
      </c>
      <c r="G540" s="218">
        <v>38</v>
      </c>
      <c r="H540" s="218">
        <v>42</v>
      </c>
      <c r="I540" s="218">
        <v>114</v>
      </c>
      <c r="J540" s="219" t="s">
        <v>4436</v>
      </c>
      <c r="K540" s="218" t="s">
        <v>3890</v>
      </c>
      <c r="L540" s="218" t="s">
        <v>3463</v>
      </c>
      <c r="M540" s="218" t="s">
        <v>4808</v>
      </c>
      <c r="N540" s="218" t="s">
        <v>1269</v>
      </c>
      <c r="O540" s="218" t="s">
        <v>3483</v>
      </c>
      <c r="P540" s="218" t="s">
        <v>4126</v>
      </c>
      <c r="Q540" s="218" t="s">
        <v>1269</v>
      </c>
      <c r="R540" s="218" t="s">
        <v>1269</v>
      </c>
      <c r="S540" s="218" t="s">
        <v>1269</v>
      </c>
      <c r="T540" s="218" t="s">
        <v>1269</v>
      </c>
      <c r="U540" s="218" t="s">
        <v>3503</v>
      </c>
      <c r="V540" s="218" t="s">
        <v>4132</v>
      </c>
      <c r="W540" s="218" t="s">
        <v>1269</v>
      </c>
      <c r="X540" s="218" t="s">
        <v>1321</v>
      </c>
      <c r="Y540" s="218" t="s">
        <v>1269</v>
      </c>
      <c r="Z540" s="261" t="str">
        <f>[1]総合!AG524</f>
        <v>昨年の経験を生かして、最高点が取れるように頑張る</v>
      </c>
      <c r="AA540" s="261"/>
      <c r="AB540" s="261"/>
      <c r="AC540" s="261"/>
      <c r="AD540" s="261"/>
      <c r="AE540" s="261"/>
      <c r="AF540" s="49" t="str">
        <f t="shared" si="25"/>
        <v>D129</v>
      </c>
      <c r="AI540" s="47">
        <v>534</v>
      </c>
      <c r="AJ540" s="47" t="str">
        <f t="shared" si="26"/>
        <v>D129</v>
      </c>
    </row>
    <row r="541" spans="1:36" ht="22.5" customHeight="1" x14ac:dyDescent="0.4">
      <c r="A541" s="200" t="str">
        <f t="shared" si="24"/>
        <v>D</v>
      </c>
      <c r="B541" s="214" t="s">
        <v>1283</v>
      </c>
      <c r="C541" s="215" t="s">
        <v>844</v>
      </c>
      <c r="D541" s="216" t="s">
        <v>4807</v>
      </c>
      <c r="E541" s="217" t="s">
        <v>838</v>
      </c>
      <c r="F541" s="218">
        <v>36</v>
      </c>
      <c r="G541" s="218">
        <v>44</v>
      </c>
      <c r="H541" s="218">
        <v>38</v>
      </c>
      <c r="I541" s="218">
        <v>118</v>
      </c>
      <c r="J541" s="219" t="s">
        <v>4290</v>
      </c>
      <c r="K541" s="218" t="s">
        <v>3889</v>
      </c>
      <c r="L541" s="218" t="s">
        <v>3480</v>
      </c>
      <c r="M541" s="218" t="s">
        <v>4809</v>
      </c>
      <c r="N541" s="218" t="s">
        <v>1269</v>
      </c>
      <c r="O541" s="218" t="s">
        <v>3480</v>
      </c>
      <c r="P541" s="218" t="s">
        <v>4122</v>
      </c>
      <c r="Q541" s="218" t="s">
        <v>1269</v>
      </c>
      <c r="R541" s="218" t="s">
        <v>3453</v>
      </c>
      <c r="S541" s="218" t="s">
        <v>3931</v>
      </c>
      <c r="T541" s="218" t="s">
        <v>3561</v>
      </c>
      <c r="U541" s="218" t="s">
        <v>3480</v>
      </c>
      <c r="V541" s="218" t="s">
        <v>4223</v>
      </c>
      <c r="W541" s="218" t="s">
        <v>1269</v>
      </c>
      <c r="X541" s="218" t="s">
        <v>1321</v>
      </c>
      <c r="Y541" s="218" t="s">
        <v>1269</v>
      </c>
      <c r="Z541" s="261" t="str">
        <f>[1]総合!AG525</f>
        <v>できる限り頑張ります</v>
      </c>
      <c r="AA541" s="261"/>
      <c r="AB541" s="261"/>
      <c r="AC541" s="261"/>
      <c r="AD541" s="261"/>
      <c r="AE541" s="261"/>
      <c r="AF541" s="49" t="str">
        <f t="shared" si="25"/>
        <v>D130</v>
      </c>
      <c r="AI541" s="47">
        <v>535</v>
      </c>
      <c r="AJ541" s="47" t="str">
        <f t="shared" si="26"/>
        <v>D130</v>
      </c>
    </row>
    <row r="542" spans="1:36" ht="22.5" customHeight="1" x14ac:dyDescent="0.4">
      <c r="A542" s="200" t="str">
        <f t="shared" si="24"/>
        <v>D</v>
      </c>
      <c r="B542" s="214" t="s">
        <v>1286</v>
      </c>
      <c r="C542" s="215" t="s">
        <v>2924</v>
      </c>
      <c r="D542" s="216" t="s">
        <v>4810</v>
      </c>
      <c r="E542" s="217" t="s">
        <v>2926</v>
      </c>
      <c r="F542" s="218">
        <v>34</v>
      </c>
      <c r="G542" s="218">
        <v>48</v>
      </c>
      <c r="H542" s="218">
        <v>48</v>
      </c>
      <c r="I542" s="218">
        <v>130</v>
      </c>
      <c r="J542" s="219" t="s">
        <v>4224</v>
      </c>
      <c r="K542" s="218" t="s">
        <v>3783</v>
      </c>
      <c r="L542" s="218" t="s">
        <v>3474</v>
      </c>
      <c r="M542" s="218" t="s">
        <v>4789</v>
      </c>
      <c r="N542" s="218" t="s">
        <v>1269</v>
      </c>
      <c r="O542" s="218" t="s">
        <v>3480</v>
      </c>
      <c r="P542" s="218" t="s">
        <v>4122</v>
      </c>
      <c r="Q542" s="218" t="s">
        <v>1269</v>
      </c>
      <c r="R542" s="218" t="s">
        <v>3450</v>
      </c>
      <c r="S542" s="218" t="s">
        <v>3890</v>
      </c>
      <c r="T542" s="218" t="s">
        <v>1269</v>
      </c>
      <c r="U542" s="218" t="s">
        <v>3480</v>
      </c>
      <c r="V542" s="218" t="s">
        <v>4223</v>
      </c>
      <c r="W542" s="218" t="s">
        <v>1269</v>
      </c>
      <c r="X542" s="218" t="s">
        <v>1321</v>
      </c>
      <c r="Y542" s="218" t="s">
        <v>1269</v>
      </c>
      <c r="Z542" s="261" t="str">
        <f>[1]総合!AG526</f>
        <v>焦らずに練習通りやりたいです！</v>
      </c>
      <c r="AA542" s="261"/>
      <c r="AB542" s="261"/>
      <c r="AC542" s="261"/>
      <c r="AD542" s="261"/>
      <c r="AE542" s="261"/>
      <c r="AF542" s="49" t="str">
        <f t="shared" si="25"/>
        <v>D133</v>
      </c>
      <c r="AI542" s="47">
        <v>536</v>
      </c>
      <c r="AJ542" s="47" t="str">
        <f t="shared" si="26"/>
        <v>D133</v>
      </c>
    </row>
    <row r="543" spans="1:36" ht="22.5" customHeight="1" x14ac:dyDescent="0.4">
      <c r="A543" s="200" t="str">
        <f t="shared" si="24"/>
        <v>D</v>
      </c>
      <c r="B543" s="214" t="s">
        <v>1287</v>
      </c>
      <c r="C543" s="215" t="s">
        <v>2927</v>
      </c>
      <c r="D543" s="216" t="s">
        <v>4810</v>
      </c>
      <c r="E543" s="217" t="s">
        <v>2926</v>
      </c>
      <c r="F543" s="218">
        <v>32</v>
      </c>
      <c r="G543" s="218">
        <v>40</v>
      </c>
      <c r="H543" s="218">
        <v>42</v>
      </c>
      <c r="I543" s="218">
        <v>114</v>
      </c>
      <c r="J543" s="219" t="s">
        <v>4436</v>
      </c>
      <c r="K543" s="218" t="s">
        <v>3890</v>
      </c>
      <c r="L543" s="218" t="s">
        <v>3483</v>
      </c>
      <c r="M543" s="218" t="s">
        <v>4811</v>
      </c>
      <c r="N543" s="218" t="s">
        <v>1269</v>
      </c>
      <c r="O543" s="218" t="s">
        <v>3496</v>
      </c>
      <c r="P543" s="218" t="s">
        <v>4147</v>
      </c>
      <c r="Q543" s="218" t="s">
        <v>1269</v>
      </c>
      <c r="R543" s="218" t="s">
        <v>3480</v>
      </c>
      <c r="S543" s="218" t="s">
        <v>4024</v>
      </c>
      <c r="T543" s="218" t="s">
        <v>1269</v>
      </c>
      <c r="U543" s="218" t="s">
        <v>3503</v>
      </c>
      <c r="V543" s="218" t="s">
        <v>4132</v>
      </c>
      <c r="W543" s="218" t="s">
        <v>1269</v>
      </c>
      <c r="X543" s="218" t="s">
        <v>1321</v>
      </c>
      <c r="Y543" s="218" t="s">
        <v>1269</v>
      </c>
      <c r="Z543" s="261" t="str">
        <f>[1]総合!AG527</f>
        <v>後悔のないよう力を出し切りたいです。</v>
      </c>
      <c r="AA543" s="261"/>
      <c r="AB543" s="261"/>
      <c r="AC543" s="261"/>
      <c r="AD543" s="261"/>
      <c r="AE543" s="261"/>
      <c r="AF543" s="49" t="str">
        <f t="shared" si="25"/>
        <v>D134</v>
      </c>
      <c r="AI543" s="47">
        <v>537</v>
      </c>
      <c r="AJ543" s="47" t="str">
        <f t="shared" si="26"/>
        <v>D134</v>
      </c>
    </row>
    <row r="544" spans="1:36" ht="22.5" customHeight="1" x14ac:dyDescent="0.4">
      <c r="A544" s="200" t="str">
        <f t="shared" si="24"/>
        <v>E</v>
      </c>
      <c r="B544" s="214" t="s">
        <v>829</v>
      </c>
      <c r="C544" s="215" t="s">
        <v>841</v>
      </c>
      <c r="D544" s="216" t="s">
        <v>4812</v>
      </c>
      <c r="E544" s="217" t="s">
        <v>838</v>
      </c>
      <c r="F544" s="218">
        <v>44</v>
      </c>
      <c r="G544" s="218">
        <v>60</v>
      </c>
      <c r="H544" s="218">
        <v>56</v>
      </c>
      <c r="I544" s="218">
        <v>160</v>
      </c>
      <c r="J544" s="219" t="s">
        <v>4431</v>
      </c>
      <c r="K544" s="218" t="s">
        <v>3881</v>
      </c>
      <c r="L544" s="218" t="s">
        <v>4813</v>
      </c>
      <c r="M544" s="218" t="s">
        <v>4814</v>
      </c>
      <c r="N544" s="218" t="s">
        <v>1269</v>
      </c>
      <c r="O544" s="218" t="s">
        <v>3480</v>
      </c>
      <c r="P544" s="218" t="s">
        <v>4122</v>
      </c>
      <c r="Q544" s="218" t="s">
        <v>1269</v>
      </c>
      <c r="R544" s="218" t="s">
        <v>3459</v>
      </c>
      <c r="S544" s="218" t="s">
        <v>4189</v>
      </c>
      <c r="T544" s="218" t="s">
        <v>1269</v>
      </c>
      <c r="U544" s="218" t="s">
        <v>3463</v>
      </c>
      <c r="V544" s="218" t="s">
        <v>4215</v>
      </c>
      <c r="W544" s="218" t="s">
        <v>1269</v>
      </c>
      <c r="X544" s="218" t="s">
        <v>1321</v>
      </c>
      <c r="Y544" s="218" t="s">
        <v>1269</v>
      </c>
      <c r="Z544" s="261" t="str">
        <f>[1]総合!AG528</f>
        <v>自己最高点が取れるように頑張ります</v>
      </c>
      <c r="AA544" s="261"/>
      <c r="AB544" s="261"/>
      <c r="AC544" s="261"/>
      <c r="AD544" s="261"/>
      <c r="AE544" s="261"/>
      <c r="AF544" s="49" t="str">
        <f t="shared" si="25"/>
        <v>E093</v>
      </c>
      <c r="AI544" s="47">
        <v>538</v>
      </c>
      <c r="AJ544" s="47" t="str">
        <f t="shared" si="26"/>
        <v>E093</v>
      </c>
    </row>
    <row r="545" spans="1:36" ht="22.5" customHeight="1" x14ac:dyDescent="0.4">
      <c r="A545" s="200" t="str">
        <f t="shared" si="24"/>
        <v>B</v>
      </c>
      <c r="B545" s="214" t="s">
        <v>685</v>
      </c>
      <c r="C545" s="215" t="s">
        <v>1391</v>
      </c>
      <c r="D545" s="216" t="s">
        <v>4800</v>
      </c>
      <c r="E545" s="217" t="s">
        <v>855</v>
      </c>
      <c r="F545" s="218">
        <v>20</v>
      </c>
      <c r="G545" s="218">
        <v>32</v>
      </c>
      <c r="H545" s="218">
        <v>20</v>
      </c>
      <c r="I545" s="218">
        <v>72</v>
      </c>
      <c r="J545" s="219" t="s">
        <v>4268</v>
      </c>
      <c r="K545" s="218" t="s">
        <v>3787</v>
      </c>
      <c r="L545" s="218" t="s">
        <v>3503</v>
      </c>
      <c r="M545" s="218" t="s">
        <v>4815</v>
      </c>
      <c r="N545" s="218" t="s">
        <v>1269</v>
      </c>
      <c r="O545" s="218" t="s">
        <v>3503</v>
      </c>
      <c r="P545" s="218" t="s">
        <v>4211</v>
      </c>
      <c r="Q545" s="218" t="s">
        <v>1269</v>
      </c>
      <c r="R545" s="218" t="s">
        <v>3560</v>
      </c>
      <c r="S545" s="218" t="s">
        <v>4816</v>
      </c>
      <c r="T545" s="218" t="s">
        <v>3502</v>
      </c>
      <c r="U545" s="218" t="s">
        <v>3503</v>
      </c>
      <c r="V545" s="218" t="s">
        <v>4132</v>
      </c>
      <c r="W545" s="218" t="s">
        <v>1269</v>
      </c>
      <c r="X545" s="218" t="s">
        <v>1321</v>
      </c>
      <c r="Y545" s="218" t="s">
        <v>1269</v>
      </c>
      <c r="Z545" s="261" t="str">
        <f>[1]総合!AG529</f>
        <v>去年より良い順位をとりたいです。</v>
      </c>
      <c r="AA545" s="261"/>
      <c r="AB545" s="261"/>
      <c r="AC545" s="261"/>
      <c r="AD545" s="261"/>
      <c r="AE545" s="261"/>
      <c r="AF545" s="49" t="str">
        <f t="shared" si="25"/>
        <v>B098</v>
      </c>
      <c r="AI545" s="47">
        <v>539</v>
      </c>
      <c r="AJ545" s="47" t="str">
        <f t="shared" si="26"/>
        <v>B098</v>
      </c>
    </row>
    <row r="546" spans="1:36" ht="22.5" customHeight="1" x14ac:dyDescent="0.4">
      <c r="A546" s="200" t="str">
        <f t="shared" si="24"/>
        <v>C</v>
      </c>
      <c r="B546" s="214" t="s">
        <v>873</v>
      </c>
      <c r="C546" s="215" t="s">
        <v>1225</v>
      </c>
      <c r="D546" s="216" t="s">
        <v>4802</v>
      </c>
      <c r="E546" s="217" t="s">
        <v>855</v>
      </c>
      <c r="F546" s="218">
        <v>0</v>
      </c>
      <c r="G546" s="218">
        <v>0</v>
      </c>
      <c r="H546" s="218">
        <v>0</v>
      </c>
      <c r="I546" s="218">
        <v>0</v>
      </c>
      <c r="J546" s="219" t="s">
        <v>4361</v>
      </c>
      <c r="K546" s="218" t="s">
        <v>1269</v>
      </c>
      <c r="L546" s="218" t="s">
        <v>1269</v>
      </c>
      <c r="M546" s="218" t="s">
        <v>1269</v>
      </c>
      <c r="N546" s="218" t="s">
        <v>1269</v>
      </c>
      <c r="O546" s="218" t="s">
        <v>1269</v>
      </c>
      <c r="P546" s="218" t="s">
        <v>1269</v>
      </c>
      <c r="Q546" s="218" t="s">
        <v>1269</v>
      </c>
      <c r="R546" s="218" t="s">
        <v>1269</v>
      </c>
      <c r="S546" s="218" t="s">
        <v>1269</v>
      </c>
      <c r="T546" s="218" t="s">
        <v>1269</v>
      </c>
      <c r="U546" s="218" t="s">
        <v>1269</v>
      </c>
      <c r="V546" s="218" t="s">
        <v>1269</v>
      </c>
      <c r="W546" s="218" t="s">
        <v>1269</v>
      </c>
      <c r="X546" s="218" t="s">
        <v>1321</v>
      </c>
      <c r="Y546" s="218" t="s">
        <v>1269</v>
      </c>
      <c r="Z546" s="261" t="str">
        <f>[1]総合!AG530</f>
        <v>一点でも高い点数を目指して頑張ります。</v>
      </c>
      <c r="AA546" s="261"/>
      <c r="AB546" s="261"/>
      <c r="AC546" s="261"/>
      <c r="AD546" s="261"/>
      <c r="AE546" s="261"/>
      <c r="AF546" s="49" t="str">
        <f t="shared" si="25"/>
        <v>C152</v>
      </c>
      <c r="AI546" s="47">
        <v>540</v>
      </c>
      <c r="AJ546" s="47" t="str">
        <f t="shared" si="26"/>
        <v>C152</v>
      </c>
    </row>
    <row r="547" spans="1:36" ht="22.5" customHeight="1" x14ac:dyDescent="0.4">
      <c r="A547" s="200" t="str">
        <f t="shared" si="24"/>
        <v>C</v>
      </c>
      <c r="B547" s="214" t="s">
        <v>874</v>
      </c>
      <c r="C547" s="215" t="s">
        <v>1228</v>
      </c>
      <c r="D547" s="216" t="s">
        <v>4804</v>
      </c>
      <c r="E547" s="217" t="s">
        <v>855</v>
      </c>
      <c r="F547" s="218">
        <v>58</v>
      </c>
      <c r="G547" s="218">
        <v>78</v>
      </c>
      <c r="H547" s="218">
        <v>60</v>
      </c>
      <c r="I547" s="218">
        <v>196</v>
      </c>
      <c r="J547" s="219" t="s">
        <v>4582</v>
      </c>
      <c r="K547" s="218" t="s">
        <v>3750</v>
      </c>
      <c r="L547" s="218" t="s">
        <v>3439</v>
      </c>
      <c r="M547" s="218" t="s">
        <v>4817</v>
      </c>
      <c r="N547" s="218" t="s">
        <v>3502</v>
      </c>
      <c r="O547" s="218" t="s">
        <v>3463</v>
      </c>
      <c r="P547" s="218" t="s">
        <v>4058</v>
      </c>
      <c r="Q547" s="218" t="s">
        <v>1269</v>
      </c>
      <c r="R547" s="218" t="s">
        <v>3450</v>
      </c>
      <c r="S547" s="218" t="s">
        <v>3890</v>
      </c>
      <c r="T547" s="218" t="s">
        <v>3504</v>
      </c>
      <c r="U547" s="218" t="s">
        <v>3463</v>
      </c>
      <c r="V547" s="218" t="s">
        <v>4215</v>
      </c>
      <c r="W547" s="218" t="s">
        <v>1269</v>
      </c>
      <c r="X547" s="218" t="s">
        <v>1321</v>
      </c>
      <c r="Y547" s="218" t="s">
        <v>1269</v>
      </c>
      <c r="Z547" s="261" t="str">
        <f>[1]総合!AG531</f>
        <v>200点以上取れるように頑張ります。</v>
      </c>
      <c r="AA547" s="261"/>
      <c r="AB547" s="261"/>
      <c r="AC547" s="261"/>
      <c r="AD547" s="261"/>
      <c r="AE547" s="261"/>
      <c r="AF547" s="49" t="str">
        <f t="shared" si="25"/>
        <v>C153</v>
      </c>
      <c r="AI547" s="47">
        <v>541</v>
      </c>
      <c r="AJ547" s="47" t="str">
        <f t="shared" si="26"/>
        <v>C153</v>
      </c>
    </row>
    <row r="548" spans="1:36" ht="22.5" customHeight="1" x14ac:dyDescent="0.4">
      <c r="A548" s="200" t="str">
        <f t="shared" si="24"/>
        <v>D</v>
      </c>
      <c r="B548" s="214" t="s">
        <v>1284</v>
      </c>
      <c r="C548" s="215" t="s">
        <v>2944</v>
      </c>
      <c r="D548" s="216" t="s">
        <v>4810</v>
      </c>
      <c r="E548" s="217" t="s">
        <v>855</v>
      </c>
      <c r="F548" s="218">
        <v>0</v>
      </c>
      <c r="G548" s="218">
        <v>0</v>
      </c>
      <c r="H548" s="218">
        <v>0</v>
      </c>
      <c r="I548" s="218">
        <v>0</v>
      </c>
      <c r="J548" s="219" t="s">
        <v>4361</v>
      </c>
      <c r="K548" s="218" t="s">
        <v>1269</v>
      </c>
      <c r="L548" s="218" t="s">
        <v>1269</v>
      </c>
      <c r="M548" s="218" t="s">
        <v>1269</v>
      </c>
      <c r="N548" s="218" t="s">
        <v>1269</v>
      </c>
      <c r="O548" s="218" t="s">
        <v>1269</v>
      </c>
      <c r="P548" s="218" t="s">
        <v>1269</v>
      </c>
      <c r="Q548" s="218" t="s">
        <v>1269</v>
      </c>
      <c r="R548" s="218" t="s">
        <v>1269</v>
      </c>
      <c r="S548" s="218" t="s">
        <v>1269</v>
      </c>
      <c r="T548" s="218" t="s">
        <v>1269</v>
      </c>
      <c r="U548" s="218" t="s">
        <v>1269</v>
      </c>
      <c r="V548" s="218" t="s">
        <v>1269</v>
      </c>
      <c r="W548" s="218" t="s">
        <v>1269</v>
      </c>
      <c r="X548" s="218" t="s">
        <v>1321</v>
      </c>
      <c r="Y548" s="218" t="s">
        <v>1269</v>
      </c>
      <c r="Z548" s="261" t="str">
        <f>[1]総合!AG532</f>
        <v>練習成果を発揮できるように頑張ります。</v>
      </c>
      <c r="AA548" s="261"/>
      <c r="AB548" s="261"/>
      <c r="AC548" s="261"/>
      <c r="AD548" s="261"/>
      <c r="AE548" s="261"/>
      <c r="AF548" s="49" t="str">
        <f t="shared" si="25"/>
        <v>D131</v>
      </c>
      <c r="AI548" s="47">
        <v>542</v>
      </c>
      <c r="AJ548" s="47" t="str">
        <f t="shared" si="26"/>
        <v>D131</v>
      </c>
    </row>
    <row r="549" spans="1:36" ht="22.5" customHeight="1" x14ac:dyDescent="0.4">
      <c r="A549" s="200" t="str">
        <f t="shared" si="24"/>
        <v>D</v>
      </c>
      <c r="B549" s="214" t="s">
        <v>1285</v>
      </c>
      <c r="C549" s="215" t="s">
        <v>2945</v>
      </c>
      <c r="D549" s="216" t="s">
        <v>4810</v>
      </c>
      <c r="E549" s="217" t="s">
        <v>855</v>
      </c>
      <c r="F549" s="218">
        <v>28</v>
      </c>
      <c r="G549" s="218">
        <v>46</v>
      </c>
      <c r="H549" s="218">
        <v>24</v>
      </c>
      <c r="I549" s="218">
        <v>98</v>
      </c>
      <c r="J549" s="219" t="s">
        <v>4266</v>
      </c>
      <c r="K549" s="218" t="s">
        <v>3897</v>
      </c>
      <c r="L549" s="218" t="s">
        <v>3452</v>
      </c>
      <c r="M549" s="218" t="s">
        <v>4818</v>
      </c>
      <c r="N549" s="218" t="s">
        <v>1269</v>
      </c>
      <c r="O549" s="218" t="s">
        <v>3463</v>
      </c>
      <c r="P549" s="218" t="s">
        <v>4058</v>
      </c>
      <c r="Q549" s="218" t="s">
        <v>1269</v>
      </c>
      <c r="R549" s="218" t="s">
        <v>3439</v>
      </c>
      <c r="S549" s="218" t="s">
        <v>3884</v>
      </c>
      <c r="T549" s="218" t="s">
        <v>3612</v>
      </c>
      <c r="U549" s="218" t="s">
        <v>3480</v>
      </c>
      <c r="V549" s="218" t="s">
        <v>4223</v>
      </c>
      <c r="W549" s="218" t="s">
        <v>1269</v>
      </c>
      <c r="X549" s="218" t="s">
        <v>1321</v>
      </c>
      <c r="Y549" s="218" t="s">
        <v>1269</v>
      </c>
      <c r="Z549" s="261" t="str">
        <f>[1]総合!AG533</f>
        <v>レベルの高い方々に追いつけるよう、頑張ります。</v>
      </c>
      <c r="AA549" s="261"/>
      <c r="AB549" s="261"/>
      <c r="AC549" s="261"/>
      <c r="AD549" s="261"/>
      <c r="AE549" s="261"/>
      <c r="AF549" s="49" t="str">
        <f t="shared" si="25"/>
        <v>D132</v>
      </c>
      <c r="AI549" s="47">
        <v>543</v>
      </c>
      <c r="AJ549" s="47" t="str">
        <f t="shared" si="26"/>
        <v>D132</v>
      </c>
    </row>
    <row r="550" spans="1:36" ht="22.5" customHeight="1" x14ac:dyDescent="0.4">
      <c r="A550" s="200" t="str">
        <f t="shared" si="24"/>
        <v>A</v>
      </c>
      <c r="B550" s="214" t="s">
        <v>1033</v>
      </c>
      <c r="C550" s="215" t="s">
        <v>2950</v>
      </c>
      <c r="D550" s="216" t="s">
        <v>4819</v>
      </c>
      <c r="E550" s="217" t="s">
        <v>1096</v>
      </c>
      <c r="F550" s="218">
        <v>34</v>
      </c>
      <c r="G550" s="218">
        <v>42</v>
      </c>
      <c r="H550" s="218">
        <v>26</v>
      </c>
      <c r="I550" s="218">
        <v>102</v>
      </c>
      <c r="J550" s="219" t="s">
        <v>4301</v>
      </c>
      <c r="K550" s="218" t="s">
        <v>3513</v>
      </c>
      <c r="L550" s="218" t="s">
        <v>3503</v>
      </c>
      <c r="M550" s="218" t="s">
        <v>4820</v>
      </c>
      <c r="N550" s="218" t="s">
        <v>1269</v>
      </c>
      <c r="O550" s="218" t="s">
        <v>3483</v>
      </c>
      <c r="P550" s="218" t="s">
        <v>4126</v>
      </c>
      <c r="Q550" s="218" t="s">
        <v>3513</v>
      </c>
      <c r="R550" s="218" t="s">
        <v>1269</v>
      </c>
      <c r="S550" s="218" t="s">
        <v>1269</v>
      </c>
      <c r="T550" s="218" t="s">
        <v>1269</v>
      </c>
      <c r="U550" s="218" t="s">
        <v>1269</v>
      </c>
      <c r="V550" s="218" t="s">
        <v>1269</v>
      </c>
      <c r="W550" s="218" t="s">
        <v>1269</v>
      </c>
      <c r="X550" s="218" t="s">
        <v>1119</v>
      </c>
      <c r="Y550" s="218" t="s">
        <v>1269</v>
      </c>
      <c r="Z550" s="261" t="str">
        <f>[1]総合!AG534</f>
        <v>サンタさん、がんばるのでぼくにおりがみ千枚ください！！</v>
      </c>
      <c r="AA550" s="261"/>
      <c r="AB550" s="261"/>
      <c r="AC550" s="261"/>
      <c r="AD550" s="261"/>
      <c r="AE550" s="261"/>
      <c r="AF550" s="49" t="str">
        <f t="shared" si="25"/>
        <v>A065</v>
      </c>
      <c r="AI550" s="47">
        <v>544</v>
      </c>
      <c r="AJ550" s="47" t="str">
        <f t="shared" si="26"/>
        <v>A065</v>
      </c>
    </row>
    <row r="551" spans="1:36" ht="22.5" customHeight="1" x14ac:dyDescent="0.4">
      <c r="A551" s="200" t="str">
        <f t="shared" si="24"/>
        <v>A</v>
      </c>
      <c r="B551" s="214" t="s">
        <v>2952</v>
      </c>
      <c r="C551" s="215" t="s">
        <v>2953</v>
      </c>
      <c r="D551" s="216" t="s">
        <v>4821</v>
      </c>
      <c r="E551" s="217" t="s">
        <v>1096</v>
      </c>
      <c r="F551" s="218">
        <v>20</v>
      </c>
      <c r="G551" s="218">
        <v>26</v>
      </c>
      <c r="H551" s="218">
        <v>18</v>
      </c>
      <c r="I551" s="218">
        <v>64</v>
      </c>
      <c r="J551" s="219" t="s">
        <v>4347</v>
      </c>
      <c r="K551" s="218" t="s">
        <v>3807</v>
      </c>
      <c r="L551" s="218" t="s">
        <v>3483</v>
      </c>
      <c r="M551" s="218" t="s">
        <v>4822</v>
      </c>
      <c r="N551" s="218" t="s">
        <v>1269</v>
      </c>
      <c r="O551" s="218" t="s">
        <v>1269</v>
      </c>
      <c r="P551" s="218" t="s">
        <v>1269</v>
      </c>
      <c r="Q551" s="218" t="s">
        <v>1269</v>
      </c>
      <c r="R551" s="218" t="s">
        <v>1269</v>
      </c>
      <c r="S551" s="218" t="s">
        <v>1269</v>
      </c>
      <c r="T551" s="218" t="s">
        <v>1269</v>
      </c>
      <c r="U551" s="218" t="s">
        <v>1269</v>
      </c>
      <c r="V551" s="218" t="s">
        <v>1269</v>
      </c>
      <c r="W551" s="218" t="s">
        <v>1269</v>
      </c>
      <c r="X551" s="218" t="s">
        <v>1119</v>
      </c>
      <c r="Y551" s="218" t="s">
        <v>1269</v>
      </c>
      <c r="Z551" s="261" t="str">
        <f>[1]総合!AG535</f>
        <v>佐々木家の秘密兵器参上！！力は秘められたままですが…。</v>
      </c>
      <c r="AA551" s="261"/>
      <c r="AB551" s="261"/>
      <c r="AC551" s="261"/>
      <c r="AD551" s="261"/>
      <c r="AE551" s="261"/>
      <c r="AF551" s="49" t="str">
        <f t="shared" si="25"/>
        <v>A066</v>
      </c>
      <c r="AI551" s="47">
        <v>545</v>
      </c>
      <c r="AJ551" s="47" t="str">
        <f t="shared" si="26"/>
        <v>A066</v>
      </c>
    </row>
    <row r="552" spans="1:36" ht="22.5" customHeight="1" x14ac:dyDescent="0.4">
      <c r="A552" s="200" t="str">
        <f t="shared" si="24"/>
        <v>A</v>
      </c>
      <c r="B552" s="214" t="s">
        <v>2954</v>
      </c>
      <c r="C552" s="215" t="s">
        <v>2955</v>
      </c>
      <c r="D552" s="216" t="s">
        <v>4821</v>
      </c>
      <c r="E552" s="217" t="s">
        <v>1096</v>
      </c>
      <c r="F552" s="218">
        <v>0</v>
      </c>
      <c r="G552" s="218">
        <v>0</v>
      </c>
      <c r="H552" s="218">
        <v>0</v>
      </c>
      <c r="I552" s="218">
        <v>0</v>
      </c>
      <c r="J552" s="219" t="s">
        <v>4361</v>
      </c>
      <c r="K552" s="218" t="s">
        <v>1269</v>
      </c>
      <c r="L552" s="218" t="s">
        <v>1269</v>
      </c>
      <c r="M552" s="218" t="s">
        <v>1269</v>
      </c>
      <c r="N552" s="218" t="s">
        <v>1269</v>
      </c>
      <c r="O552" s="218" t="s">
        <v>1269</v>
      </c>
      <c r="P552" s="218" t="s">
        <v>1269</v>
      </c>
      <c r="Q552" s="218" t="s">
        <v>1269</v>
      </c>
      <c r="R552" s="218" t="s">
        <v>1269</v>
      </c>
      <c r="S552" s="218" t="s">
        <v>1269</v>
      </c>
      <c r="T552" s="218" t="s">
        <v>1269</v>
      </c>
      <c r="U552" s="218" t="s">
        <v>1269</v>
      </c>
      <c r="V552" s="218" t="s">
        <v>1269</v>
      </c>
      <c r="W552" s="218" t="s">
        <v>1269</v>
      </c>
      <c r="X552" s="218" t="s">
        <v>1321</v>
      </c>
      <c r="Y552" s="218" t="s">
        <v>1269</v>
      </c>
      <c r="Z552" s="261" t="str">
        <f>[1]総合!AG536</f>
        <v>さいこう点をとりたいです。</v>
      </c>
      <c r="AA552" s="261"/>
      <c r="AB552" s="261"/>
      <c r="AC552" s="261"/>
      <c r="AD552" s="261"/>
      <c r="AE552" s="261"/>
      <c r="AF552" s="49" t="str">
        <f t="shared" si="25"/>
        <v>A067</v>
      </c>
      <c r="AI552" s="47">
        <v>546</v>
      </c>
      <c r="AJ552" s="47" t="str">
        <f t="shared" si="26"/>
        <v>A067</v>
      </c>
    </row>
    <row r="553" spans="1:36" ht="22.5" customHeight="1" x14ac:dyDescent="0.4">
      <c r="A553" s="200" t="str">
        <f t="shared" si="24"/>
        <v>A</v>
      </c>
      <c r="B553" s="214" t="s">
        <v>2957</v>
      </c>
      <c r="C553" s="215" t="s">
        <v>2958</v>
      </c>
      <c r="D553" s="216" t="s">
        <v>4821</v>
      </c>
      <c r="E553" s="217" t="s">
        <v>1096</v>
      </c>
      <c r="F553" s="218">
        <v>22</v>
      </c>
      <c r="G553" s="218">
        <v>16</v>
      </c>
      <c r="H553" s="218">
        <v>14</v>
      </c>
      <c r="I553" s="218">
        <v>52</v>
      </c>
      <c r="J553" s="219" t="s">
        <v>4124</v>
      </c>
      <c r="K553" s="218" t="s">
        <v>3771</v>
      </c>
      <c r="L553" s="218" t="s">
        <v>3503</v>
      </c>
      <c r="M553" s="218" t="s">
        <v>4823</v>
      </c>
      <c r="N553" s="218" t="s">
        <v>1269</v>
      </c>
      <c r="O553" s="218" t="s">
        <v>3483</v>
      </c>
      <c r="P553" s="218" t="s">
        <v>4126</v>
      </c>
      <c r="Q553" s="218" t="s">
        <v>3513</v>
      </c>
      <c r="R553" s="218" t="s">
        <v>3500</v>
      </c>
      <c r="S553" s="218" t="s">
        <v>4123</v>
      </c>
      <c r="T553" s="218" t="s">
        <v>3499</v>
      </c>
      <c r="U553" s="218" t="s">
        <v>3483</v>
      </c>
      <c r="V553" s="218" t="s">
        <v>4135</v>
      </c>
      <c r="W553" s="218" t="s">
        <v>3481</v>
      </c>
      <c r="X553" s="218" t="s">
        <v>1119</v>
      </c>
      <c r="Y553" s="218" t="s">
        <v>1269</v>
      </c>
      <c r="Z553" s="261" t="str">
        <f>[1]総合!AG537</f>
        <v>初めてのさんかでいっぱい練習して、よい点とるぞ！</v>
      </c>
      <c r="AA553" s="261"/>
      <c r="AB553" s="261"/>
      <c r="AC553" s="261"/>
      <c r="AD553" s="261"/>
      <c r="AE553" s="261"/>
      <c r="AF553" s="49" t="str">
        <f t="shared" si="25"/>
        <v>A068</v>
      </c>
      <c r="AI553" s="47">
        <v>547</v>
      </c>
      <c r="AJ553" s="47" t="str">
        <f t="shared" si="26"/>
        <v>A068</v>
      </c>
    </row>
    <row r="554" spans="1:36" ht="22.5" customHeight="1" x14ac:dyDescent="0.4">
      <c r="A554" s="200" t="str">
        <f t="shared" si="24"/>
        <v>B</v>
      </c>
      <c r="B554" s="214" t="s">
        <v>704</v>
      </c>
      <c r="C554" s="215" t="s">
        <v>1170</v>
      </c>
      <c r="D554" s="216" t="s">
        <v>4800</v>
      </c>
      <c r="E554" s="217" t="s">
        <v>1096</v>
      </c>
      <c r="F554" s="218">
        <v>60</v>
      </c>
      <c r="G554" s="218">
        <v>74</v>
      </c>
      <c r="H554" s="218">
        <v>42</v>
      </c>
      <c r="I554" s="218">
        <v>176</v>
      </c>
      <c r="J554" s="219" t="s">
        <v>4129</v>
      </c>
      <c r="K554" s="218" t="s">
        <v>3502</v>
      </c>
      <c r="L554" s="218" t="s">
        <v>3471</v>
      </c>
      <c r="M554" s="218" t="s">
        <v>4824</v>
      </c>
      <c r="N554" s="218" t="s">
        <v>1269</v>
      </c>
      <c r="O554" s="218" t="s">
        <v>3475</v>
      </c>
      <c r="P554" s="218" t="s">
        <v>4275</v>
      </c>
      <c r="Q554" s="218" t="s">
        <v>1269</v>
      </c>
      <c r="R554" s="218" t="s">
        <v>1269</v>
      </c>
      <c r="S554" s="218" t="s">
        <v>1269</v>
      </c>
      <c r="T554" s="218" t="s">
        <v>1269</v>
      </c>
      <c r="U554" s="218" t="s">
        <v>3480</v>
      </c>
      <c r="V554" s="218" t="s">
        <v>4223</v>
      </c>
      <c r="W554" s="218" t="s">
        <v>1269</v>
      </c>
      <c r="X554" s="218" t="s">
        <v>3481</v>
      </c>
      <c r="Y554" s="218" t="s">
        <v>1269</v>
      </c>
      <c r="Z554" s="261" t="str">
        <f>[1]総合!AG538</f>
        <v>いっっしょうけんめいがんばるぞー！！！</v>
      </c>
      <c r="AA554" s="261"/>
      <c r="AB554" s="261"/>
      <c r="AC554" s="261"/>
      <c r="AD554" s="261"/>
      <c r="AE554" s="261"/>
      <c r="AF554" s="49" t="str">
        <f t="shared" si="25"/>
        <v>B102</v>
      </c>
      <c r="AI554" s="47">
        <v>548</v>
      </c>
      <c r="AJ554" s="47" t="str">
        <f t="shared" si="26"/>
        <v>B102</v>
      </c>
    </row>
    <row r="555" spans="1:36" ht="22.5" customHeight="1" x14ac:dyDescent="0.4">
      <c r="A555" s="200" t="str">
        <f t="shared" si="24"/>
        <v>B</v>
      </c>
      <c r="B555" s="214" t="s">
        <v>727</v>
      </c>
      <c r="C555" s="215" t="s">
        <v>2961</v>
      </c>
      <c r="D555" s="216" t="s">
        <v>4800</v>
      </c>
      <c r="E555" s="217" t="s">
        <v>1096</v>
      </c>
      <c r="F555" s="218">
        <v>40</v>
      </c>
      <c r="G555" s="218">
        <v>38</v>
      </c>
      <c r="H555" s="218">
        <v>38</v>
      </c>
      <c r="I555" s="218">
        <v>116</v>
      </c>
      <c r="J555" s="219" t="s">
        <v>4169</v>
      </c>
      <c r="K555" s="218" t="s">
        <v>3766</v>
      </c>
      <c r="L555" s="218" t="s">
        <v>3480</v>
      </c>
      <c r="M555" s="218" t="s">
        <v>4825</v>
      </c>
      <c r="N555" s="218" t="s">
        <v>1269</v>
      </c>
      <c r="O555" s="218" t="s">
        <v>3463</v>
      </c>
      <c r="P555" s="218" t="s">
        <v>4058</v>
      </c>
      <c r="Q555" s="218" t="s">
        <v>3556</v>
      </c>
      <c r="R555" s="218" t="s">
        <v>1269</v>
      </c>
      <c r="S555" s="218" t="s">
        <v>1269</v>
      </c>
      <c r="T555" s="218" t="s">
        <v>1269</v>
      </c>
      <c r="U555" s="218" t="s">
        <v>3483</v>
      </c>
      <c r="V555" s="218" t="s">
        <v>4135</v>
      </c>
      <c r="W555" s="218" t="s">
        <v>1269</v>
      </c>
      <c r="X555" s="218" t="s">
        <v>1321</v>
      </c>
      <c r="Y555" s="218" t="s">
        <v>1269</v>
      </c>
      <c r="Z555" s="261" t="str">
        <f>[1]総合!AG539</f>
        <v>そろばんバンバンがんばるぞ！９才真冬の大ぼうけん！！</v>
      </c>
      <c r="AA555" s="261"/>
      <c r="AB555" s="261"/>
      <c r="AC555" s="261"/>
      <c r="AD555" s="261"/>
      <c r="AE555" s="261"/>
      <c r="AF555" s="49" t="str">
        <f t="shared" si="25"/>
        <v>B103</v>
      </c>
      <c r="AI555" s="47">
        <v>549</v>
      </c>
      <c r="AJ555" s="47" t="str">
        <f t="shared" si="26"/>
        <v>B103</v>
      </c>
    </row>
    <row r="556" spans="1:36" ht="22.5" customHeight="1" x14ac:dyDescent="0.4">
      <c r="A556" s="200" t="str">
        <f t="shared" si="24"/>
        <v>B</v>
      </c>
      <c r="B556" s="214" t="s">
        <v>730</v>
      </c>
      <c r="C556" s="215" t="s">
        <v>1582</v>
      </c>
      <c r="D556" s="216" t="s">
        <v>4826</v>
      </c>
      <c r="E556" s="217" t="s">
        <v>1096</v>
      </c>
      <c r="F556" s="218">
        <v>28</v>
      </c>
      <c r="G556" s="218">
        <v>38</v>
      </c>
      <c r="H556" s="218">
        <v>26</v>
      </c>
      <c r="I556" s="218">
        <v>92</v>
      </c>
      <c r="J556" s="219" t="s">
        <v>4282</v>
      </c>
      <c r="K556" s="218" t="s">
        <v>3779</v>
      </c>
      <c r="L556" s="218" t="s">
        <v>3503</v>
      </c>
      <c r="M556" s="218" t="s">
        <v>4827</v>
      </c>
      <c r="N556" s="218" t="s">
        <v>1269</v>
      </c>
      <c r="O556" s="218" t="s">
        <v>3483</v>
      </c>
      <c r="P556" s="218" t="s">
        <v>4126</v>
      </c>
      <c r="Q556" s="218" t="s">
        <v>1269</v>
      </c>
      <c r="R556" s="218" t="s">
        <v>3496</v>
      </c>
      <c r="S556" s="218" t="s">
        <v>4228</v>
      </c>
      <c r="T556" s="218" t="s">
        <v>1269</v>
      </c>
      <c r="U556" s="218" t="s">
        <v>1269</v>
      </c>
      <c r="V556" s="218" t="s">
        <v>1269</v>
      </c>
      <c r="W556" s="218" t="s">
        <v>1269</v>
      </c>
      <c r="X556" s="218" t="s">
        <v>1321</v>
      </c>
      <c r="Y556" s="218" t="s">
        <v>1269</v>
      </c>
      <c r="Z556" s="261" t="str">
        <f>[1]総合!AG540</f>
        <v>初のＦ０参戦！がんばるだワン！！</v>
      </c>
      <c r="AA556" s="261"/>
      <c r="AB556" s="261"/>
      <c r="AC556" s="261"/>
      <c r="AD556" s="261"/>
      <c r="AE556" s="261"/>
      <c r="AF556" s="49" t="str">
        <f t="shared" si="25"/>
        <v>B104</v>
      </c>
      <c r="AI556" s="47">
        <v>550</v>
      </c>
      <c r="AJ556" s="47" t="str">
        <f t="shared" si="26"/>
        <v>B104</v>
      </c>
    </row>
    <row r="557" spans="1:36" ht="22.5" customHeight="1" x14ac:dyDescent="0.4">
      <c r="A557" s="200" t="str">
        <f t="shared" si="24"/>
        <v>B</v>
      </c>
      <c r="B557" s="214" t="s">
        <v>739</v>
      </c>
      <c r="C557" s="215" t="s">
        <v>2964</v>
      </c>
      <c r="D557" s="216" t="s">
        <v>4826</v>
      </c>
      <c r="E557" s="217" t="s">
        <v>1096</v>
      </c>
      <c r="F557" s="218">
        <v>44</v>
      </c>
      <c r="G557" s="218">
        <v>42</v>
      </c>
      <c r="H557" s="218">
        <v>36</v>
      </c>
      <c r="I557" s="218">
        <v>122</v>
      </c>
      <c r="J557" s="219" t="s">
        <v>4420</v>
      </c>
      <c r="K557" s="218" t="s">
        <v>3764</v>
      </c>
      <c r="L557" s="218" t="s">
        <v>3480</v>
      </c>
      <c r="M557" s="218" t="s">
        <v>4828</v>
      </c>
      <c r="N557" s="218" t="s">
        <v>1269</v>
      </c>
      <c r="O557" s="218" t="s">
        <v>3463</v>
      </c>
      <c r="P557" s="218" t="s">
        <v>4058</v>
      </c>
      <c r="Q557" s="218" t="s">
        <v>3556</v>
      </c>
      <c r="R557" s="218" t="s">
        <v>1269</v>
      </c>
      <c r="S557" s="218" t="s">
        <v>1269</v>
      </c>
      <c r="T557" s="218" t="s">
        <v>1269</v>
      </c>
      <c r="U557" s="218" t="s">
        <v>3483</v>
      </c>
      <c r="V557" s="218" t="s">
        <v>4135</v>
      </c>
      <c r="W557" s="218" t="s">
        <v>1269</v>
      </c>
      <c r="X557" s="218" t="s">
        <v>3481</v>
      </c>
      <c r="Y557" s="218" t="s">
        <v>1269</v>
      </c>
      <c r="Z557" s="261" t="str">
        <f>[1]総合!AG541</f>
        <v>練習頑張ります！</v>
      </c>
      <c r="AA557" s="261"/>
      <c r="AB557" s="261"/>
      <c r="AC557" s="261"/>
      <c r="AD557" s="261"/>
      <c r="AE557" s="261"/>
      <c r="AF557" s="49" t="str">
        <f t="shared" si="25"/>
        <v>B105</v>
      </c>
      <c r="AI557" s="47">
        <v>551</v>
      </c>
      <c r="AJ557" s="47" t="str">
        <f t="shared" si="26"/>
        <v>B105</v>
      </c>
    </row>
    <row r="558" spans="1:36" ht="22.5" customHeight="1" x14ac:dyDescent="0.4">
      <c r="A558" s="200" t="str">
        <f t="shared" si="24"/>
        <v>B</v>
      </c>
      <c r="B558" s="214" t="s">
        <v>746</v>
      </c>
      <c r="C558" s="215" t="s">
        <v>1172</v>
      </c>
      <c r="D558" s="216" t="s">
        <v>4826</v>
      </c>
      <c r="E558" s="217" t="s">
        <v>1096</v>
      </c>
      <c r="F558" s="218">
        <v>36</v>
      </c>
      <c r="G558" s="218">
        <v>56</v>
      </c>
      <c r="H558" s="218">
        <v>30</v>
      </c>
      <c r="I558" s="218">
        <v>122</v>
      </c>
      <c r="J558" s="219" t="s">
        <v>4420</v>
      </c>
      <c r="K558" s="218" t="s">
        <v>3764</v>
      </c>
      <c r="L558" s="218" t="s">
        <v>3458</v>
      </c>
      <c r="M558" s="218" t="s">
        <v>4829</v>
      </c>
      <c r="N558" s="218" t="s">
        <v>1269</v>
      </c>
      <c r="O558" s="218" t="s">
        <v>3463</v>
      </c>
      <c r="P558" s="218" t="s">
        <v>4058</v>
      </c>
      <c r="Q558" s="218" t="s">
        <v>3556</v>
      </c>
      <c r="R558" s="218" t="s">
        <v>1269</v>
      </c>
      <c r="S558" s="218" t="s">
        <v>1269</v>
      </c>
      <c r="T558" s="218" t="s">
        <v>1269</v>
      </c>
      <c r="U558" s="218" t="s">
        <v>3483</v>
      </c>
      <c r="V558" s="218" t="s">
        <v>4135</v>
      </c>
      <c r="W558" s="218" t="s">
        <v>1269</v>
      </c>
      <c r="X558" s="218" t="s">
        <v>3481</v>
      </c>
      <c r="Y558" s="218" t="s">
        <v>1269</v>
      </c>
      <c r="Z558" s="261" t="str">
        <f>[1]総合!AG542</f>
        <v>今年もがんばります。</v>
      </c>
      <c r="AA558" s="261"/>
      <c r="AB558" s="261"/>
      <c r="AC558" s="261"/>
      <c r="AD558" s="261"/>
      <c r="AE558" s="261"/>
      <c r="AF558" s="49" t="str">
        <f t="shared" si="25"/>
        <v>B106</v>
      </c>
      <c r="AI558" s="47">
        <v>552</v>
      </c>
      <c r="AJ558" s="47" t="str">
        <f t="shared" si="26"/>
        <v>B106</v>
      </c>
    </row>
    <row r="559" spans="1:36" ht="22.5" customHeight="1" x14ac:dyDescent="0.4">
      <c r="A559" s="200" t="str">
        <f t="shared" si="24"/>
        <v>C</v>
      </c>
      <c r="B559" s="214" t="s">
        <v>933</v>
      </c>
      <c r="C559" s="215" t="s">
        <v>2966</v>
      </c>
      <c r="D559" s="216" t="s">
        <v>4802</v>
      </c>
      <c r="E559" s="217" t="s">
        <v>1096</v>
      </c>
      <c r="F559" s="218">
        <v>34</v>
      </c>
      <c r="G559" s="218">
        <v>50</v>
      </c>
      <c r="H559" s="218">
        <v>34</v>
      </c>
      <c r="I559" s="218">
        <v>118</v>
      </c>
      <c r="J559" s="219" t="s">
        <v>4290</v>
      </c>
      <c r="K559" s="218" t="s">
        <v>3792</v>
      </c>
      <c r="L559" s="218" t="s">
        <v>3483</v>
      </c>
      <c r="M559" s="218" t="s">
        <v>4830</v>
      </c>
      <c r="N559" s="218" t="s">
        <v>1269</v>
      </c>
      <c r="O559" s="218" t="s">
        <v>3483</v>
      </c>
      <c r="P559" s="218" t="s">
        <v>4126</v>
      </c>
      <c r="Q559" s="218" t="s">
        <v>1269</v>
      </c>
      <c r="R559" s="218" t="s">
        <v>1269</v>
      </c>
      <c r="S559" s="218" t="s">
        <v>1269</v>
      </c>
      <c r="T559" s="218" t="s">
        <v>1269</v>
      </c>
      <c r="U559" s="218" t="s">
        <v>3503</v>
      </c>
      <c r="V559" s="218" t="s">
        <v>4132</v>
      </c>
      <c r="W559" s="218" t="s">
        <v>1269</v>
      </c>
      <c r="X559" s="218" t="s">
        <v>1321</v>
      </c>
      <c r="Y559" s="218" t="s">
        <v>1269</v>
      </c>
      <c r="Z559" s="261" t="str">
        <f>[1]総合!AG543</f>
        <v>早くオンラインではなく、実際の会場で参加したい。</v>
      </c>
      <c r="AA559" s="261"/>
      <c r="AB559" s="261"/>
      <c r="AC559" s="261"/>
      <c r="AD559" s="261"/>
      <c r="AE559" s="261"/>
      <c r="AF559" s="49" t="str">
        <f t="shared" si="25"/>
        <v>C165</v>
      </c>
      <c r="AI559" s="47">
        <v>553</v>
      </c>
      <c r="AJ559" s="47" t="str">
        <f t="shared" si="26"/>
        <v>C165</v>
      </c>
    </row>
    <row r="560" spans="1:36" ht="22.5" customHeight="1" x14ac:dyDescent="0.4">
      <c r="A560" s="200" t="str">
        <f t="shared" si="24"/>
        <v>C</v>
      </c>
      <c r="B560" s="214" t="s">
        <v>937</v>
      </c>
      <c r="C560" s="215" t="s">
        <v>2968</v>
      </c>
      <c r="D560" s="216" t="s">
        <v>4802</v>
      </c>
      <c r="E560" s="217" t="s">
        <v>1096</v>
      </c>
      <c r="F560" s="218">
        <v>44</v>
      </c>
      <c r="G560" s="218">
        <v>56</v>
      </c>
      <c r="H560" s="218">
        <v>42</v>
      </c>
      <c r="I560" s="218">
        <v>142</v>
      </c>
      <c r="J560" s="219" t="s">
        <v>4324</v>
      </c>
      <c r="K560" s="218" t="s">
        <v>3818</v>
      </c>
      <c r="L560" s="218" t="s">
        <v>3480</v>
      </c>
      <c r="M560" s="218" t="s">
        <v>4831</v>
      </c>
      <c r="N560" s="218" t="s">
        <v>1269</v>
      </c>
      <c r="O560" s="218" t="s">
        <v>3463</v>
      </c>
      <c r="P560" s="218" t="s">
        <v>4058</v>
      </c>
      <c r="Q560" s="218" t="s">
        <v>1269</v>
      </c>
      <c r="R560" s="218" t="s">
        <v>3480</v>
      </c>
      <c r="S560" s="218" t="s">
        <v>4024</v>
      </c>
      <c r="T560" s="218" t="s">
        <v>1269</v>
      </c>
      <c r="U560" s="218" t="s">
        <v>3491</v>
      </c>
      <c r="V560" s="218" t="s">
        <v>4207</v>
      </c>
      <c r="W560" s="218" t="s">
        <v>1269</v>
      </c>
      <c r="X560" s="218" t="s">
        <v>3461</v>
      </c>
      <c r="Y560" s="218" t="s">
        <v>1269</v>
      </c>
      <c r="Z560" s="261" t="str">
        <f>[1]総合!AG544</f>
        <v>入賞めざします。</v>
      </c>
      <c r="AA560" s="261"/>
      <c r="AB560" s="261"/>
      <c r="AC560" s="261"/>
      <c r="AD560" s="261"/>
      <c r="AE560" s="261"/>
      <c r="AF560" s="49" t="str">
        <f t="shared" si="25"/>
        <v>C166</v>
      </c>
      <c r="AI560" s="47">
        <v>554</v>
      </c>
      <c r="AJ560" s="47" t="str">
        <f t="shared" si="26"/>
        <v>C166</v>
      </c>
    </row>
    <row r="561" spans="1:36" ht="22.5" customHeight="1" x14ac:dyDescent="0.4">
      <c r="A561" s="200" t="str">
        <f t="shared" si="24"/>
        <v>C</v>
      </c>
      <c r="B561" s="214" t="s">
        <v>980</v>
      </c>
      <c r="C561" s="215" t="s">
        <v>878</v>
      </c>
      <c r="D561" s="216" t="s">
        <v>4804</v>
      </c>
      <c r="E561" s="217" t="s">
        <v>1096</v>
      </c>
      <c r="F561" s="218">
        <v>96</v>
      </c>
      <c r="G561" s="218">
        <v>100</v>
      </c>
      <c r="H561" s="218">
        <v>100</v>
      </c>
      <c r="I561" s="218">
        <v>296</v>
      </c>
      <c r="J561" s="219" t="s">
        <v>4472</v>
      </c>
      <c r="K561" s="218" t="s">
        <v>1104</v>
      </c>
      <c r="L561" s="218" t="s">
        <v>3523</v>
      </c>
      <c r="M561" s="218" t="s">
        <v>3808</v>
      </c>
      <c r="N561" s="218" t="s">
        <v>3456</v>
      </c>
      <c r="O561" s="218" t="s">
        <v>3452</v>
      </c>
      <c r="P561" s="218" t="s">
        <v>3824</v>
      </c>
      <c r="Q561" s="218" t="s">
        <v>3499</v>
      </c>
      <c r="R561" s="218" t="s">
        <v>3474</v>
      </c>
      <c r="S561" s="218" t="s">
        <v>4186</v>
      </c>
      <c r="T561" s="218" t="s">
        <v>1269</v>
      </c>
      <c r="U561" s="218" t="s">
        <v>3614</v>
      </c>
      <c r="V561" s="218" t="s">
        <v>3857</v>
      </c>
      <c r="W561" s="218" t="s">
        <v>1269</v>
      </c>
      <c r="X561" s="218" t="s">
        <v>3461</v>
      </c>
      <c r="Y561" s="218" t="s">
        <v>1269</v>
      </c>
      <c r="Z561" s="261" t="str">
        <f>[1]総合!AG545</f>
        <v>小学生最後のクリカツ、絶対日本一を取るぞ！！</v>
      </c>
      <c r="AA561" s="261"/>
      <c r="AB561" s="261"/>
      <c r="AC561" s="261"/>
      <c r="AD561" s="261"/>
      <c r="AE561" s="261"/>
      <c r="AF561" s="49" t="str">
        <f t="shared" si="25"/>
        <v>C167</v>
      </c>
      <c r="AI561" s="47">
        <v>555</v>
      </c>
      <c r="AJ561" s="47" t="str">
        <f t="shared" si="26"/>
        <v>C167</v>
      </c>
    </row>
    <row r="562" spans="1:36" ht="22.5" customHeight="1" x14ac:dyDescent="0.4">
      <c r="A562" s="200" t="str">
        <f t="shared" si="24"/>
        <v>C</v>
      </c>
      <c r="B562" s="214" t="s">
        <v>982</v>
      </c>
      <c r="C562" s="215" t="s">
        <v>882</v>
      </c>
      <c r="D562" s="216" t="s">
        <v>4804</v>
      </c>
      <c r="E562" s="217" t="s">
        <v>1096</v>
      </c>
      <c r="F562" s="218">
        <v>0</v>
      </c>
      <c r="G562" s="218">
        <v>0</v>
      </c>
      <c r="H562" s="218">
        <v>0</v>
      </c>
      <c r="I562" s="218">
        <v>0</v>
      </c>
      <c r="J562" s="219" t="s">
        <v>4361</v>
      </c>
      <c r="K562" s="218" t="s">
        <v>1269</v>
      </c>
      <c r="L562" s="218" t="s">
        <v>1269</v>
      </c>
      <c r="M562" s="218" t="s">
        <v>1269</v>
      </c>
      <c r="N562" s="218" t="s">
        <v>1269</v>
      </c>
      <c r="O562" s="218" t="s">
        <v>1269</v>
      </c>
      <c r="P562" s="218" t="s">
        <v>1269</v>
      </c>
      <c r="Q562" s="218" t="s">
        <v>1269</v>
      </c>
      <c r="R562" s="218" t="s">
        <v>1269</v>
      </c>
      <c r="S562" s="218" t="s">
        <v>1269</v>
      </c>
      <c r="T562" s="218" t="s">
        <v>1269</v>
      </c>
      <c r="U562" s="218" t="s">
        <v>1269</v>
      </c>
      <c r="V562" s="218" t="s">
        <v>1269</v>
      </c>
      <c r="W562" s="218" t="s">
        <v>1269</v>
      </c>
      <c r="X562" s="218" t="s">
        <v>1321</v>
      </c>
      <c r="Y562" s="218" t="s">
        <v>1269</v>
      </c>
      <c r="Z562" s="261" t="str">
        <f>[1]総合!AG546</f>
        <v>ちょうどクリスマスだから、プレゼントはもちろん優勝！！</v>
      </c>
      <c r="AA562" s="261"/>
      <c r="AB562" s="261"/>
      <c r="AC562" s="261"/>
      <c r="AD562" s="261"/>
      <c r="AE562" s="261"/>
      <c r="AF562" s="49" t="str">
        <f t="shared" si="25"/>
        <v>C168</v>
      </c>
      <c r="AI562" s="47">
        <v>556</v>
      </c>
      <c r="AJ562" s="47" t="str">
        <f t="shared" si="26"/>
        <v>C168</v>
      </c>
    </row>
    <row r="563" spans="1:36" ht="22.5" customHeight="1" x14ac:dyDescent="0.4">
      <c r="A563" s="200" t="str">
        <f t="shared" si="24"/>
        <v>C</v>
      </c>
      <c r="B563" s="214" t="s">
        <v>983</v>
      </c>
      <c r="C563" s="215" t="s">
        <v>1472</v>
      </c>
      <c r="D563" s="216" t="s">
        <v>4804</v>
      </c>
      <c r="E563" s="217" t="s">
        <v>1096</v>
      </c>
      <c r="F563" s="218">
        <v>50</v>
      </c>
      <c r="G563" s="218">
        <v>70</v>
      </c>
      <c r="H563" s="218">
        <v>54</v>
      </c>
      <c r="I563" s="218">
        <v>174</v>
      </c>
      <c r="J563" s="219" t="s">
        <v>4382</v>
      </c>
      <c r="K563" s="218" t="s">
        <v>3765</v>
      </c>
      <c r="L563" s="218" t="s">
        <v>3483</v>
      </c>
      <c r="M563" s="218" t="s">
        <v>4832</v>
      </c>
      <c r="N563" s="218" t="s">
        <v>1269</v>
      </c>
      <c r="O563" s="218" t="s">
        <v>3483</v>
      </c>
      <c r="P563" s="218" t="s">
        <v>4126</v>
      </c>
      <c r="Q563" s="218" t="s">
        <v>1269</v>
      </c>
      <c r="R563" s="218" t="s">
        <v>1269</v>
      </c>
      <c r="S563" s="218" t="s">
        <v>1269</v>
      </c>
      <c r="T563" s="218" t="s">
        <v>1269</v>
      </c>
      <c r="U563" s="218" t="s">
        <v>3475</v>
      </c>
      <c r="V563" s="218" t="s">
        <v>4212</v>
      </c>
      <c r="W563" s="218" t="s">
        <v>1269</v>
      </c>
      <c r="X563" s="218" t="s">
        <v>3461</v>
      </c>
      <c r="Y563" s="218" t="s">
        <v>1269</v>
      </c>
      <c r="Z563" s="261" t="str">
        <f>[1]総合!AG547</f>
        <v>がんばって入賞するぞー！</v>
      </c>
      <c r="AA563" s="261"/>
      <c r="AB563" s="261"/>
      <c r="AC563" s="261"/>
      <c r="AD563" s="261"/>
      <c r="AE563" s="261"/>
      <c r="AF563" s="49" t="str">
        <f t="shared" si="25"/>
        <v>C169</v>
      </c>
      <c r="AI563" s="47">
        <v>557</v>
      </c>
      <c r="AJ563" s="47" t="str">
        <f t="shared" si="26"/>
        <v>C169</v>
      </c>
    </row>
    <row r="564" spans="1:36" ht="22.5" customHeight="1" x14ac:dyDescent="0.4">
      <c r="A564" s="200" t="str">
        <f t="shared" si="24"/>
        <v>D</v>
      </c>
      <c r="B564" s="214" t="s">
        <v>1291</v>
      </c>
      <c r="C564" s="215" t="s">
        <v>886</v>
      </c>
      <c r="D564" s="216" t="s">
        <v>4810</v>
      </c>
      <c r="E564" s="217" t="s">
        <v>1096</v>
      </c>
      <c r="F564" s="218">
        <v>94</v>
      </c>
      <c r="G564" s="218">
        <v>96</v>
      </c>
      <c r="H564" s="218">
        <v>72</v>
      </c>
      <c r="I564" s="218">
        <v>262</v>
      </c>
      <c r="J564" s="219" t="s">
        <v>4230</v>
      </c>
      <c r="K564" s="218" t="s">
        <v>3556</v>
      </c>
      <c r="L564" s="218" t="s">
        <v>3523</v>
      </c>
      <c r="M564" s="218" t="s">
        <v>3875</v>
      </c>
      <c r="N564" s="218" t="s">
        <v>3484</v>
      </c>
      <c r="O564" s="218" t="s">
        <v>3452</v>
      </c>
      <c r="P564" s="218" t="s">
        <v>3824</v>
      </c>
      <c r="Q564" s="218" t="s">
        <v>3513</v>
      </c>
      <c r="R564" s="218" t="s">
        <v>1269</v>
      </c>
      <c r="S564" s="218" t="s">
        <v>1269</v>
      </c>
      <c r="T564" s="218" t="s">
        <v>1269</v>
      </c>
      <c r="U564" s="218" t="s">
        <v>3463</v>
      </c>
      <c r="V564" s="218" t="s">
        <v>4215</v>
      </c>
      <c r="W564" s="218" t="s">
        <v>1269</v>
      </c>
      <c r="X564" s="218" t="s">
        <v>1119</v>
      </c>
      <c r="Y564" s="218" t="s">
        <v>1269</v>
      </c>
      <c r="Z564" s="261" t="str">
        <f>[1]総合!AG548</f>
        <v>上位目指してがんばるぞ！</v>
      </c>
      <c r="AA564" s="261"/>
      <c r="AB564" s="261"/>
      <c r="AC564" s="261"/>
      <c r="AD564" s="261"/>
      <c r="AE564" s="261"/>
      <c r="AF564" s="49" t="str">
        <f t="shared" si="25"/>
        <v>D138</v>
      </c>
      <c r="AI564" s="47">
        <v>558</v>
      </c>
      <c r="AJ564" s="47" t="str">
        <f t="shared" si="26"/>
        <v>D138</v>
      </c>
    </row>
    <row r="565" spans="1:36" ht="22.5" customHeight="1" x14ac:dyDescent="0.4">
      <c r="A565" s="200" t="str">
        <f t="shared" si="24"/>
        <v>D</v>
      </c>
      <c r="B565" s="214" t="s">
        <v>1292</v>
      </c>
      <c r="C565" s="215" t="s">
        <v>2971</v>
      </c>
      <c r="D565" s="216" t="s">
        <v>4810</v>
      </c>
      <c r="E565" s="217" t="s">
        <v>1096</v>
      </c>
      <c r="F565" s="218">
        <v>26</v>
      </c>
      <c r="G565" s="218">
        <v>26</v>
      </c>
      <c r="H565" s="218">
        <v>28</v>
      </c>
      <c r="I565" s="218">
        <v>80</v>
      </c>
      <c r="J565" s="219" t="s">
        <v>4287</v>
      </c>
      <c r="K565" s="218" t="s">
        <v>3909</v>
      </c>
      <c r="L565" s="218" t="s">
        <v>3503</v>
      </c>
      <c r="M565" s="218" t="s">
        <v>4833</v>
      </c>
      <c r="N565" s="218" t="s">
        <v>1269</v>
      </c>
      <c r="O565" s="218" t="s">
        <v>3483</v>
      </c>
      <c r="P565" s="218" t="s">
        <v>4126</v>
      </c>
      <c r="Q565" s="218" t="s">
        <v>1269</v>
      </c>
      <c r="R565" s="218" t="s">
        <v>3503</v>
      </c>
      <c r="S565" s="218" t="s">
        <v>4127</v>
      </c>
      <c r="T565" s="218" t="s">
        <v>1269</v>
      </c>
      <c r="U565" s="218" t="s">
        <v>1269</v>
      </c>
      <c r="V565" s="218" t="s">
        <v>1269</v>
      </c>
      <c r="W565" s="218" t="s">
        <v>1269</v>
      </c>
      <c r="X565" s="218" t="s">
        <v>1119</v>
      </c>
      <c r="Y565" s="218" t="s">
        <v>1269</v>
      </c>
      <c r="Z565" s="261" t="str">
        <f>[1]総合!AG549</f>
        <v>入賞出来るようにがんばりたいです。</v>
      </c>
      <c r="AA565" s="261"/>
      <c r="AB565" s="261"/>
      <c r="AC565" s="261"/>
      <c r="AD565" s="261"/>
      <c r="AE565" s="261"/>
      <c r="AF565" s="49" t="str">
        <f t="shared" si="25"/>
        <v>D139</v>
      </c>
      <c r="AI565" s="47">
        <v>559</v>
      </c>
      <c r="AJ565" s="47" t="str">
        <f t="shared" si="26"/>
        <v>D139</v>
      </c>
    </row>
    <row r="566" spans="1:36" ht="22.5" customHeight="1" x14ac:dyDescent="0.4">
      <c r="A566" s="200" t="str">
        <f t="shared" si="24"/>
        <v>D</v>
      </c>
      <c r="B566" s="214" t="s">
        <v>1293</v>
      </c>
      <c r="C566" s="215" t="s">
        <v>894</v>
      </c>
      <c r="D566" s="216" t="s">
        <v>4834</v>
      </c>
      <c r="E566" s="217" t="s">
        <v>1096</v>
      </c>
      <c r="F566" s="218">
        <v>84</v>
      </c>
      <c r="G566" s="218">
        <v>100</v>
      </c>
      <c r="H566" s="218">
        <v>68</v>
      </c>
      <c r="I566" s="218">
        <v>252</v>
      </c>
      <c r="J566" s="219" t="s">
        <v>4835</v>
      </c>
      <c r="K566" s="218" t="s">
        <v>3562</v>
      </c>
      <c r="L566" s="218" t="s">
        <v>3523</v>
      </c>
      <c r="M566" s="218" t="s">
        <v>3939</v>
      </c>
      <c r="N566" s="218" t="s">
        <v>3484</v>
      </c>
      <c r="O566" s="218" t="s">
        <v>3480</v>
      </c>
      <c r="P566" s="218" t="s">
        <v>4122</v>
      </c>
      <c r="Q566" s="218" t="s">
        <v>1269</v>
      </c>
      <c r="R566" s="218" t="s">
        <v>3480</v>
      </c>
      <c r="S566" s="218" t="s">
        <v>4024</v>
      </c>
      <c r="T566" s="218" t="s">
        <v>1269</v>
      </c>
      <c r="U566" s="218" t="s">
        <v>4605</v>
      </c>
      <c r="V566" s="218" t="s">
        <v>4186</v>
      </c>
      <c r="W566" s="218" t="s">
        <v>1269</v>
      </c>
      <c r="X566" s="218" t="s">
        <v>1119</v>
      </c>
      <c r="Y566" s="218" t="s">
        <v>1269</v>
      </c>
      <c r="Z566" s="261" t="str">
        <f>[1]総合!AG550</f>
        <v>そろそろ彼女をください♡♡♡</v>
      </c>
      <c r="AA566" s="261"/>
      <c r="AB566" s="261"/>
      <c r="AC566" s="261"/>
      <c r="AD566" s="261"/>
      <c r="AE566" s="261"/>
      <c r="AF566" s="49" t="str">
        <f t="shared" si="25"/>
        <v>D140</v>
      </c>
      <c r="AI566" s="47">
        <v>560</v>
      </c>
      <c r="AJ566" s="47" t="str">
        <f t="shared" si="26"/>
        <v>D140</v>
      </c>
    </row>
    <row r="567" spans="1:36" ht="22.5" customHeight="1" x14ac:dyDescent="0.4">
      <c r="A567" s="200" t="str">
        <f t="shared" si="24"/>
        <v>E</v>
      </c>
      <c r="B567" s="214" t="s">
        <v>254</v>
      </c>
      <c r="C567" s="215" t="s">
        <v>9</v>
      </c>
      <c r="D567" s="216" t="s">
        <v>4836</v>
      </c>
      <c r="E567" s="217" t="s">
        <v>13</v>
      </c>
      <c r="F567" s="218">
        <v>100</v>
      </c>
      <c r="G567" s="218">
        <v>100</v>
      </c>
      <c r="H567" s="218">
        <v>100</v>
      </c>
      <c r="I567" s="218">
        <v>300</v>
      </c>
      <c r="J567" s="219" t="s">
        <v>4470</v>
      </c>
      <c r="K567" s="218" t="s">
        <v>3448</v>
      </c>
      <c r="L567" s="218" t="s">
        <v>3672</v>
      </c>
      <c r="M567" s="218" t="s">
        <v>3744</v>
      </c>
      <c r="N567" s="218" t="s">
        <v>3461</v>
      </c>
      <c r="O567" s="218" t="s">
        <v>3523</v>
      </c>
      <c r="P567" s="218" t="s">
        <v>3481</v>
      </c>
      <c r="Q567" s="218" t="s">
        <v>3481</v>
      </c>
      <c r="R567" s="218" t="s">
        <v>3486</v>
      </c>
      <c r="S567" s="218" t="s">
        <v>4134</v>
      </c>
      <c r="T567" s="218" t="s">
        <v>1269</v>
      </c>
      <c r="U567" s="218" t="s">
        <v>3523</v>
      </c>
      <c r="V567" s="218" t="s">
        <v>3865</v>
      </c>
      <c r="W567" s="218" t="s">
        <v>3510</v>
      </c>
      <c r="X567" s="218" t="s">
        <v>3461</v>
      </c>
      <c r="Y567" s="218" t="s">
        <v>1269</v>
      </c>
      <c r="Z567" s="261" t="str">
        <f>[1]総合!AG551</f>
        <v>ってか、クリカツしか勝たん</v>
      </c>
      <c r="AA567" s="261"/>
      <c r="AB567" s="261"/>
      <c r="AC567" s="261"/>
      <c r="AD567" s="261"/>
      <c r="AE567" s="261"/>
      <c r="AF567" s="49" t="str">
        <f t="shared" si="25"/>
        <v>E014</v>
      </c>
      <c r="AI567" s="47">
        <v>561</v>
      </c>
      <c r="AJ567" s="47" t="str">
        <f t="shared" si="26"/>
        <v>E014</v>
      </c>
    </row>
    <row r="568" spans="1:36" ht="22.5" customHeight="1" x14ac:dyDescent="0.4">
      <c r="A568" s="200" t="str">
        <f t="shared" si="24"/>
        <v>E</v>
      </c>
      <c r="B568" s="214" t="s">
        <v>897</v>
      </c>
      <c r="C568" s="215" t="s">
        <v>1263</v>
      </c>
      <c r="D568" s="216" t="s">
        <v>4837</v>
      </c>
      <c r="E568" s="217" t="s">
        <v>1096</v>
      </c>
      <c r="F568" s="218">
        <v>78</v>
      </c>
      <c r="G568" s="218">
        <v>94</v>
      </c>
      <c r="H568" s="218">
        <v>78</v>
      </c>
      <c r="I568" s="218">
        <v>250</v>
      </c>
      <c r="J568" s="219" t="s">
        <v>4185</v>
      </c>
      <c r="K568" s="218" t="s">
        <v>3806</v>
      </c>
      <c r="L568" s="218" t="s">
        <v>3662</v>
      </c>
      <c r="M568" s="218" t="s">
        <v>3562</v>
      </c>
      <c r="N568" s="218" t="s">
        <v>3556</v>
      </c>
      <c r="O568" s="218" t="s">
        <v>3475</v>
      </c>
      <c r="P568" s="218" t="s">
        <v>4275</v>
      </c>
      <c r="Q568" s="218" t="s">
        <v>1269</v>
      </c>
      <c r="R568" s="218" t="s">
        <v>3503</v>
      </c>
      <c r="S568" s="218" t="s">
        <v>4127</v>
      </c>
      <c r="T568" s="218" t="s">
        <v>1269</v>
      </c>
      <c r="U568" s="218" t="s">
        <v>3441</v>
      </c>
      <c r="V568" s="218" t="s">
        <v>3810</v>
      </c>
      <c r="W568" s="218" t="s">
        <v>1269</v>
      </c>
      <c r="X568" s="218" t="s">
        <v>1321</v>
      </c>
      <c r="Y568" s="218" t="s">
        <v>1269</v>
      </c>
      <c r="Z568" s="261" t="str">
        <f>[1]総合!AG552</f>
        <v>練習の成果を発揮できるように頑張ります！</v>
      </c>
      <c r="AA568" s="261"/>
      <c r="AB568" s="261"/>
      <c r="AC568" s="261"/>
      <c r="AD568" s="261"/>
      <c r="AE568" s="261"/>
      <c r="AF568" s="49" t="str">
        <f t="shared" si="25"/>
        <v>E096</v>
      </c>
      <c r="AI568" s="47">
        <v>562</v>
      </c>
      <c r="AJ568" s="47" t="str">
        <f t="shared" si="26"/>
        <v>E096</v>
      </c>
    </row>
    <row r="569" spans="1:36" ht="22.5" customHeight="1" x14ac:dyDescent="0.4">
      <c r="A569" s="200" t="str">
        <f t="shared" si="24"/>
        <v>E</v>
      </c>
      <c r="B569" s="214" t="s">
        <v>899</v>
      </c>
      <c r="C569" s="215" t="s">
        <v>1105</v>
      </c>
      <c r="D569" s="216" t="s">
        <v>4838</v>
      </c>
      <c r="E569" s="217" t="s">
        <v>1097</v>
      </c>
      <c r="F569" s="218">
        <v>96</v>
      </c>
      <c r="G569" s="218">
        <v>100</v>
      </c>
      <c r="H569" s="218">
        <v>100</v>
      </c>
      <c r="I569" s="218">
        <v>296</v>
      </c>
      <c r="J569" s="219" t="s">
        <v>4472</v>
      </c>
      <c r="K569" s="218" t="s">
        <v>3484</v>
      </c>
      <c r="L569" s="218" t="s">
        <v>3670</v>
      </c>
      <c r="M569" s="218" t="s">
        <v>3743</v>
      </c>
      <c r="N569" s="218" t="s">
        <v>3456</v>
      </c>
      <c r="O569" s="218" t="s">
        <v>3528</v>
      </c>
      <c r="P569" s="218" t="s">
        <v>3744</v>
      </c>
      <c r="Q569" s="218" t="s">
        <v>3461</v>
      </c>
      <c r="R569" s="218" t="s">
        <v>3443</v>
      </c>
      <c r="S569" s="218" t="s">
        <v>3741</v>
      </c>
      <c r="T569" s="218" t="s">
        <v>1104</v>
      </c>
      <c r="U569" s="218" t="s">
        <v>3625</v>
      </c>
      <c r="V569" s="218" t="s">
        <v>3746</v>
      </c>
      <c r="W569" s="218" t="s">
        <v>3467</v>
      </c>
      <c r="X569" s="218" t="s">
        <v>1321</v>
      </c>
      <c r="Y569" s="218" t="s">
        <v>1269</v>
      </c>
      <c r="Z569" s="261" t="str">
        <f>[1]総合!AG553</f>
        <v>フラッシュだけ野郎にならない！</v>
      </c>
      <c r="AA569" s="261"/>
      <c r="AB569" s="261"/>
      <c r="AC569" s="261"/>
      <c r="AD569" s="261"/>
      <c r="AE569" s="261"/>
      <c r="AF569" s="49" t="str">
        <f t="shared" si="25"/>
        <v>E097</v>
      </c>
      <c r="AI569" s="47">
        <v>563</v>
      </c>
      <c r="AJ569" s="47" t="str">
        <f t="shared" si="26"/>
        <v>E097</v>
      </c>
    </row>
    <row r="570" spans="1:36" ht="22.5" customHeight="1" x14ac:dyDescent="0.4">
      <c r="A570" s="200" t="str">
        <f t="shared" si="24"/>
        <v>A</v>
      </c>
      <c r="B570" s="214" t="s">
        <v>1028</v>
      </c>
      <c r="C570" s="215" t="s">
        <v>1554</v>
      </c>
      <c r="D570" s="216" t="s">
        <v>4819</v>
      </c>
      <c r="E570" s="217" t="s">
        <v>860</v>
      </c>
      <c r="F570" s="218">
        <v>58</v>
      </c>
      <c r="G570" s="218">
        <v>82</v>
      </c>
      <c r="H570" s="218">
        <v>50</v>
      </c>
      <c r="I570" s="218">
        <v>190</v>
      </c>
      <c r="J570" s="219" t="s">
        <v>4221</v>
      </c>
      <c r="K570" s="218" t="s">
        <v>3744</v>
      </c>
      <c r="L570" s="218" t="s">
        <v>3486</v>
      </c>
      <c r="M570" s="218" t="s">
        <v>4839</v>
      </c>
      <c r="N570" s="218" t="s">
        <v>3484</v>
      </c>
      <c r="O570" s="218" t="s">
        <v>3483</v>
      </c>
      <c r="P570" s="218" t="s">
        <v>4126</v>
      </c>
      <c r="Q570" s="218" t="s">
        <v>3513</v>
      </c>
      <c r="R570" s="218" t="s">
        <v>1269</v>
      </c>
      <c r="S570" s="218" t="s">
        <v>1269</v>
      </c>
      <c r="T570" s="218" t="s">
        <v>1269</v>
      </c>
      <c r="U570" s="218" t="s">
        <v>1269</v>
      </c>
      <c r="V570" s="218" t="s">
        <v>1269</v>
      </c>
      <c r="W570" s="218" t="s">
        <v>1269</v>
      </c>
      <c r="X570" s="218" t="s">
        <v>3461</v>
      </c>
      <c r="Y570" s="218" t="s">
        <v>3470</v>
      </c>
      <c r="Z570" s="261" t="str">
        <f>[1]総合!AG554</f>
        <v>おとうさんみたいにすごいひとになりたいです。</v>
      </c>
      <c r="AA570" s="261"/>
      <c r="AB570" s="261"/>
      <c r="AC570" s="261"/>
      <c r="AD570" s="261"/>
      <c r="AE570" s="261"/>
      <c r="AF570" s="49" t="str">
        <f t="shared" si="25"/>
        <v>A061</v>
      </c>
      <c r="AI570" s="47">
        <v>564</v>
      </c>
      <c r="AJ570" s="47" t="str">
        <f t="shared" si="26"/>
        <v>A061</v>
      </c>
    </row>
    <row r="571" spans="1:36" ht="22.5" customHeight="1" x14ac:dyDescent="0.4">
      <c r="A571" s="200" t="str">
        <f t="shared" si="24"/>
        <v>A</v>
      </c>
      <c r="B571" s="214" t="s">
        <v>1029</v>
      </c>
      <c r="C571" s="215" t="s">
        <v>2996</v>
      </c>
      <c r="D571" s="216" t="s">
        <v>4819</v>
      </c>
      <c r="E571" s="217" t="s">
        <v>860</v>
      </c>
      <c r="F571" s="218">
        <v>24</v>
      </c>
      <c r="G571" s="218">
        <v>20</v>
      </c>
      <c r="H571" s="218">
        <v>22</v>
      </c>
      <c r="I571" s="218">
        <v>66</v>
      </c>
      <c r="J571" s="219" t="s">
        <v>4362</v>
      </c>
      <c r="K571" s="218" t="s">
        <v>4050</v>
      </c>
      <c r="L571" s="218" t="s">
        <v>3483</v>
      </c>
      <c r="M571" s="218" t="s">
        <v>4840</v>
      </c>
      <c r="N571" s="218" t="s">
        <v>1269</v>
      </c>
      <c r="O571" s="218" t="s">
        <v>3503</v>
      </c>
      <c r="P571" s="218" t="s">
        <v>4211</v>
      </c>
      <c r="Q571" s="218" t="s">
        <v>1269</v>
      </c>
      <c r="R571" s="218" t="s">
        <v>1269</v>
      </c>
      <c r="S571" s="218" t="s">
        <v>1269</v>
      </c>
      <c r="T571" s="218" t="s">
        <v>1269</v>
      </c>
      <c r="U571" s="218" t="s">
        <v>1269</v>
      </c>
      <c r="V571" s="218" t="s">
        <v>1269</v>
      </c>
      <c r="W571" s="218" t="s">
        <v>1269</v>
      </c>
      <c r="X571" s="218" t="s">
        <v>3461</v>
      </c>
      <c r="Y571" s="218" t="s">
        <v>3470</v>
      </c>
      <c r="Z571" s="261" t="str">
        <f>[1]総合!AG555</f>
        <v>ぼくは、スーパーまけずぎらいだ。がんばるぞ！！</v>
      </c>
      <c r="AA571" s="261"/>
      <c r="AB571" s="261"/>
      <c r="AC571" s="261"/>
      <c r="AD571" s="261"/>
      <c r="AE571" s="261"/>
      <c r="AF571" s="49" t="str">
        <f t="shared" si="25"/>
        <v>A062</v>
      </c>
      <c r="AI571" s="47">
        <v>565</v>
      </c>
      <c r="AJ571" s="47" t="str">
        <f t="shared" si="26"/>
        <v>A062</v>
      </c>
    </row>
    <row r="572" spans="1:36" ht="22.5" customHeight="1" x14ac:dyDescent="0.4">
      <c r="A572" s="200" t="str">
        <f t="shared" si="24"/>
        <v>A</v>
      </c>
      <c r="B572" s="214" t="s">
        <v>1030</v>
      </c>
      <c r="C572" s="215" t="s">
        <v>2998</v>
      </c>
      <c r="D572" s="216" t="s">
        <v>4821</v>
      </c>
      <c r="E572" s="217" t="s">
        <v>860</v>
      </c>
      <c r="F572" s="218">
        <v>0</v>
      </c>
      <c r="G572" s="218">
        <v>0</v>
      </c>
      <c r="H572" s="218">
        <v>0</v>
      </c>
      <c r="I572" s="218">
        <v>0</v>
      </c>
      <c r="J572" s="219" t="s">
        <v>4361</v>
      </c>
      <c r="K572" s="218" t="s">
        <v>1269</v>
      </c>
      <c r="L572" s="218" t="s">
        <v>1269</v>
      </c>
      <c r="M572" s="218" t="s">
        <v>1269</v>
      </c>
      <c r="N572" s="218" t="s">
        <v>1269</v>
      </c>
      <c r="O572" s="218" t="s">
        <v>1269</v>
      </c>
      <c r="P572" s="218" t="s">
        <v>1269</v>
      </c>
      <c r="Q572" s="218" t="s">
        <v>1269</v>
      </c>
      <c r="R572" s="218" t="s">
        <v>1269</v>
      </c>
      <c r="S572" s="218" t="s">
        <v>1269</v>
      </c>
      <c r="T572" s="218" t="s">
        <v>1269</v>
      </c>
      <c r="U572" s="218" t="s">
        <v>1269</v>
      </c>
      <c r="V572" s="218" t="s">
        <v>1269</v>
      </c>
      <c r="W572" s="218" t="s">
        <v>1269</v>
      </c>
      <c r="X572" s="218" t="s">
        <v>1321</v>
      </c>
      <c r="Y572" s="218" t="s">
        <v>1269</v>
      </c>
      <c r="Z572" s="261" t="str">
        <f>[1]総合!AG556</f>
        <v>おにいちゃんといっしょにがんばります。</v>
      </c>
      <c r="AA572" s="261"/>
      <c r="AB572" s="261"/>
      <c r="AC572" s="261"/>
      <c r="AD572" s="261"/>
      <c r="AE572" s="261"/>
      <c r="AF572" s="49" t="str">
        <f t="shared" si="25"/>
        <v>A063</v>
      </c>
      <c r="AI572" s="47">
        <v>566</v>
      </c>
      <c r="AJ572" s="47" t="str">
        <f t="shared" si="26"/>
        <v>A063</v>
      </c>
    </row>
    <row r="573" spans="1:36" ht="22.5" customHeight="1" x14ac:dyDescent="0.4">
      <c r="A573" s="200" t="str">
        <f t="shared" si="24"/>
        <v>A</v>
      </c>
      <c r="B573" s="214" t="s">
        <v>1031</v>
      </c>
      <c r="C573" s="215" t="s">
        <v>3000</v>
      </c>
      <c r="D573" s="216" t="s">
        <v>4841</v>
      </c>
      <c r="E573" s="217" t="s">
        <v>860</v>
      </c>
      <c r="F573" s="218">
        <v>18</v>
      </c>
      <c r="G573" s="218">
        <v>8</v>
      </c>
      <c r="H573" s="218">
        <v>18</v>
      </c>
      <c r="I573" s="218">
        <v>44</v>
      </c>
      <c r="J573" s="219" t="s">
        <v>4842</v>
      </c>
      <c r="K573" s="218" t="s">
        <v>3773</v>
      </c>
      <c r="L573" s="218" t="s">
        <v>3503</v>
      </c>
      <c r="M573" s="218" t="s">
        <v>4843</v>
      </c>
      <c r="N573" s="218" t="s">
        <v>1269</v>
      </c>
      <c r="O573" s="218" t="s">
        <v>1269</v>
      </c>
      <c r="P573" s="218" t="s">
        <v>1269</v>
      </c>
      <c r="Q573" s="218" t="s">
        <v>1269</v>
      </c>
      <c r="R573" s="218" t="s">
        <v>1269</v>
      </c>
      <c r="S573" s="218" t="s">
        <v>1269</v>
      </c>
      <c r="T573" s="218" t="s">
        <v>1269</v>
      </c>
      <c r="U573" s="218" t="s">
        <v>1269</v>
      </c>
      <c r="V573" s="218" t="s">
        <v>1269</v>
      </c>
      <c r="W573" s="218" t="s">
        <v>1269</v>
      </c>
      <c r="X573" s="218" t="s">
        <v>3461</v>
      </c>
      <c r="Y573" s="218" t="s">
        <v>3470</v>
      </c>
      <c r="Z573" s="261" t="str">
        <f>[1]総合!AG557</f>
        <v>おねえちゃんとがんばります。</v>
      </c>
      <c r="AA573" s="261"/>
      <c r="AB573" s="261"/>
      <c r="AC573" s="261"/>
      <c r="AD573" s="261"/>
      <c r="AE573" s="261"/>
      <c r="AF573" s="49" t="str">
        <f t="shared" si="25"/>
        <v>A064</v>
      </c>
      <c r="AI573" s="47">
        <v>567</v>
      </c>
      <c r="AJ573" s="47" t="str">
        <f t="shared" si="26"/>
        <v>A064</v>
      </c>
    </row>
    <row r="574" spans="1:36" ht="22.5" customHeight="1" x14ac:dyDescent="0.4">
      <c r="A574" s="200" t="str">
        <f t="shared" si="24"/>
        <v>B</v>
      </c>
      <c r="B574" s="214" t="s">
        <v>688</v>
      </c>
      <c r="C574" s="215" t="s">
        <v>1392</v>
      </c>
      <c r="D574" s="216" t="s">
        <v>4800</v>
      </c>
      <c r="E574" s="217" t="s">
        <v>860</v>
      </c>
      <c r="F574" s="218">
        <v>38</v>
      </c>
      <c r="G574" s="218">
        <v>44</v>
      </c>
      <c r="H574" s="218">
        <v>38</v>
      </c>
      <c r="I574" s="218">
        <v>120</v>
      </c>
      <c r="J574" s="219" t="s">
        <v>4143</v>
      </c>
      <c r="K574" s="218" t="s">
        <v>3765</v>
      </c>
      <c r="L574" s="218" t="s">
        <v>3480</v>
      </c>
      <c r="M574" s="218" t="s">
        <v>4622</v>
      </c>
      <c r="N574" s="218" t="s">
        <v>1269</v>
      </c>
      <c r="O574" s="218" t="s">
        <v>3483</v>
      </c>
      <c r="P574" s="218" t="s">
        <v>4126</v>
      </c>
      <c r="Q574" s="218" t="s">
        <v>1269</v>
      </c>
      <c r="R574" s="218" t="s">
        <v>3450</v>
      </c>
      <c r="S574" s="218" t="s">
        <v>3890</v>
      </c>
      <c r="T574" s="218" t="s">
        <v>3546</v>
      </c>
      <c r="U574" s="218" t="s">
        <v>3480</v>
      </c>
      <c r="V574" s="218" t="s">
        <v>4223</v>
      </c>
      <c r="W574" s="218" t="s">
        <v>1269</v>
      </c>
      <c r="X574" s="218" t="s">
        <v>1119</v>
      </c>
      <c r="Y574" s="218" t="s">
        <v>3470</v>
      </c>
      <c r="Z574" s="261" t="str">
        <f>[1]総合!AG558</f>
        <v>きんちょうして点数が取れないからがんばりたいです。</v>
      </c>
      <c r="AA574" s="261"/>
      <c r="AB574" s="261"/>
      <c r="AC574" s="261"/>
      <c r="AD574" s="261"/>
      <c r="AE574" s="261"/>
      <c r="AF574" s="49" t="str">
        <f t="shared" si="25"/>
        <v>B099</v>
      </c>
      <c r="AI574" s="47">
        <v>568</v>
      </c>
      <c r="AJ574" s="47" t="str">
        <f t="shared" si="26"/>
        <v>B099</v>
      </c>
    </row>
    <row r="575" spans="1:36" ht="22.5" customHeight="1" x14ac:dyDescent="0.4">
      <c r="A575" s="200" t="str">
        <f t="shared" si="24"/>
        <v>B</v>
      </c>
      <c r="B575" s="214" t="s">
        <v>701</v>
      </c>
      <c r="C575" s="215" t="s">
        <v>1458</v>
      </c>
      <c r="D575" s="216" t="s">
        <v>4826</v>
      </c>
      <c r="E575" s="217" t="s">
        <v>860</v>
      </c>
      <c r="F575" s="218">
        <v>38</v>
      </c>
      <c r="G575" s="218">
        <v>46</v>
      </c>
      <c r="H575" s="218">
        <v>26</v>
      </c>
      <c r="I575" s="218">
        <v>110</v>
      </c>
      <c r="J575" s="219" t="s">
        <v>4196</v>
      </c>
      <c r="K575" s="218" t="s">
        <v>3770</v>
      </c>
      <c r="L575" s="218" t="s">
        <v>4166</v>
      </c>
      <c r="M575" s="218" t="s">
        <v>4844</v>
      </c>
      <c r="N575" s="218" t="s">
        <v>1269</v>
      </c>
      <c r="O575" s="218" t="s">
        <v>3483</v>
      </c>
      <c r="P575" s="218" t="s">
        <v>4126</v>
      </c>
      <c r="Q575" s="218" t="s">
        <v>1269</v>
      </c>
      <c r="R575" s="218" t="s">
        <v>3483</v>
      </c>
      <c r="S575" s="218" t="s">
        <v>4131</v>
      </c>
      <c r="T575" s="218" t="s">
        <v>1269</v>
      </c>
      <c r="U575" s="218" t="s">
        <v>3483</v>
      </c>
      <c r="V575" s="218" t="s">
        <v>4135</v>
      </c>
      <c r="W575" s="218" t="s">
        <v>1269</v>
      </c>
      <c r="X575" s="218" t="s">
        <v>1119</v>
      </c>
      <c r="Y575" s="218" t="s">
        <v>3470</v>
      </c>
      <c r="Z575" s="261" t="str">
        <f>[1]総合!AG559</f>
        <v>最高得点が取れるようにがんばります。</v>
      </c>
      <c r="AA575" s="261"/>
      <c r="AB575" s="261"/>
      <c r="AC575" s="261"/>
      <c r="AD575" s="261"/>
      <c r="AE575" s="261"/>
      <c r="AF575" s="49" t="str">
        <f t="shared" si="25"/>
        <v>B100</v>
      </c>
      <c r="AI575" s="47">
        <v>569</v>
      </c>
      <c r="AJ575" s="47" t="str">
        <f t="shared" si="26"/>
        <v>B100</v>
      </c>
    </row>
    <row r="576" spans="1:36" ht="22.5" customHeight="1" x14ac:dyDescent="0.4">
      <c r="A576" s="200" t="str">
        <f t="shared" si="24"/>
        <v>B</v>
      </c>
      <c r="B576" s="214" t="s">
        <v>703</v>
      </c>
      <c r="C576" s="215" t="s">
        <v>3004</v>
      </c>
      <c r="D576" s="216" t="s">
        <v>4826</v>
      </c>
      <c r="E576" s="217" t="s">
        <v>860</v>
      </c>
      <c r="F576" s="218">
        <v>34</v>
      </c>
      <c r="G576" s="218">
        <v>38</v>
      </c>
      <c r="H576" s="218">
        <v>26</v>
      </c>
      <c r="I576" s="218">
        <v>98</v>
      </c>
      <c r="J576" s="219" t="s">
        <v>4266</v>
      </c>
      <c r="K576" s="218" t="s">
        <v>3776</v>
      </c>
      <c r="L576" s="218" t="s">
        <v>3491</v>
      </c>
      <c r="M576" s="218" t="s">
        <v>4845</v>
      </c>
      <c r="N576" s="218" t="s">
        <v>1269</v>
      </c>
      <c r="O576" s="218" t="s">
        <v>3483</v>
      </c>
      <c r="P576" s="218" t="s">
        <v>4126</v>
      </c>
      <c r="Q576" s="218" t="s">
        <v>1269</v>
      </c>
      <c r="R576" s="218" t="s">
        <v>3496</v>
      </c>
      <c r="S576" s="218" t="s">
        <v>4228</v>
      </c>
      <c r="T576" s="218" t="s">
        <v>1269</v>
      </c>
      <c r="U576" s="218" t="s">
        <v>1269</v>
      </c>
      <c r="V576" s="218" t="s">
        <v>1269</v>
      </c>
      <c r="W576" s="218" t="s">
        <v>1269</v>
      </c>
      <c r="X576" s="218" t="s">
        <v>1119</v>
      </c>
      <c r="Y576" s="218" t="s">
        <v>3470</v>
      </c>
      <c r="Z576" s="261" t="str">
        <f>[1]総合!AG560</f>
        <v>暗算って楽しいな。がんばるぞ！！</v>
      </c>
      <c r="AA576" s="261"/>
      <c r="AB576" s="261"/>
      <c r="AC576" s="261"/>
      <c r="AD576" s="261"/>
      <c r="AE576" s="261"/>
      <c r="AF576" s="49" t="str">
        <f t="shared" si="25"/>
        <v>B101</v>
      </c>
      <c r="AI576" s="47">
        <v>570</v>
      </c>
      <c r="AJ576" s="47" t="str">
        <f t="shared" si="26"/>
        <v>B101</v>
      </c>
    </row>
    <row r="577" spans="1:36" ht="22.5" customHeight="1" x14ac:dyDescent="0.4">
      <c r="A577" s="200" t="str">
        <f t="shared" si="24"/>
        <v>C</v>
      </c>
      <c r="B577" s="214" t="s">
        <v>889</v>
      </c>
      <c r="C577" s="215" t="s">
        <v>861</v>
      </c>
      <c r="D577" s="216" t="s">
        <v>4804</v>
      </c>
      <c r="E577" s="217" t="s">
        <v>860</v>
      </c>
      <c r="F577" s="218">
        <v>80</v>
      </c>
      <c r="G577" s="218">
        <v>92</v>
      </c>
      <c r="H577" s="218">
        <v>64</v>
      </c>
      <c r="I577" s="218">
        <v>236</v>
      </c>
      <c r="J577" s="219" t="s">
        <v>4451</v>
      </c>
      <c r="K577" s="218" t="s">
        <v>3555</v>
      </c>
      <c r="L577" s="218" t="s">
        <v>3452</v>
      </c>
      <c r="M577" s="218" t="s">
        <v>4846</v>
      </c>
      <c r="N577" s="218" t="s">
        <v>1269</v>
      </c>
      <c r="O577" s="218" t="s">
        <v>3463</v>
      </c>
      <c r="P577" s="218" t="s">
        <v>4058</v>
      </c>
      <c r="Q577" s="218" t="s">
        <v>1269</v>
      </c>
      <c r="R577" s="218" t="s">
        <v>3483</v>
      </c>
      <c r="S577" s="218" t="s">
        <v>4131</v>
      </c>
      <c r="T577" s="218" t="s">
        <v>1269</v>
      </c>
      <c r="U577" s="218" t="s">
        <v>3503</v>
      </c>
      <c r="V577" s="218" t="s">
        <v>4132</v>
      </c>
      <c r="W577" s="218" t="s">
        <v>1269</v>
      </c>
      <c r="X577" s="218" t="s">
        <v>3448</v>
      </c>
      <c r="Y577" s="218" t="s">
        <v>3470</v>
      </c>
      <c r="Z577" s="261" t="str">
        <f>[1]総合!AG561</f>
        <v>÷を100点とって合計で250点以上はとりたいのだ。</v>
      </c>
      <c r="AA577" s="261"/>
      <c r="AB577" s="261"/>
      <c r="AC577" s="261"/>
      <c r="AD577" s="261"/>
      <c r="AE577" s="261"/>
      <c r="AF577" s="49" t="str">
        <f t="shared" si="25"/>
        <v>C154</v>
      </c>
      <c r="AI577" s="47">
        <v>571</v>
      </c>
      <c r="AJ577" s="47" t="str">
        <f t="shared" si="26"/>
        <v>C154</v>
      </c>
    </row>
    <row r="578" spans="1:36" ht="22.5" customHeight="1" x14ac:dyDescent="0.4">
      <c r="A578" s="200" t="str">
        <f t="shared" si="24"/>
        <v>C</v>
      </c>
      <c r="B578" s="214" t="s">
        <v>890</v>
      </c>
      <c r="C578" s="215" t="s">
        <v>864</v>
      </c>
      <c r="D578" s="216" t="s">
        <v>4804</v>
      </c>
      <c r="E578" s="217" t="s">
        <v>860</v>
      </c>
      <c r="F578" s="218">
        <v>78</v>
      </c>
      <c r="G578" s="218">
        <v>86</v>
      </c>
      <c r="H578" s="218">
        <v>74</v>
      </c>
      <c r="I578" s="218">
        <v>238</v>
      </c>
      <c r="J578" s="219" t="s">
        <v>4244</v>
      </c>
      <c r="K578" s="218" t="s">
        <v>3492</v>
      </c>
      <c r="L578" s="218" t="s">
        <v>3452</v>
      </c>
      <c r="M578" s="218" t="s">
        <v>4152</v>
      </c>
      <c r="N578" s="218" t="s">
        <v>1269</v>
      </c>
      <c r="O578" s="218" t="s">
        <v>3475</v>
      </c>
      <c r="P578" s="218" t="s">
        <v>4275</v>
      </c>
      <c r="Q578" s="218" t="s">
        <v>1269</v>
      </c>
      <c r="R578" s="218" t="s">
        <v>3496</v>
      </c>
      <c r="S578" s="218" t="s">
        <v>4228</v>
      </c>
      <c r="T578" s="218" t="s">
        <v>1269</v>
      </c>
      <c r="U578" s="218" t="s">
        <v>3483</v>
      </c>
      <c r="V578" s="218" t="s">
        <v>4135</v>
      </c>
      <c r="W578" s="218" t="s">
        <v>1269</v>
      </c>
      <c r="X578" s="218" t="s">
        <v>3448</v>
      </c>
      <c r="Y578" s="218" t="s">
        <v>3470</v>
      </c>
      <c r="Z578" s="261" t="str">
        <f>[1]総合!AG562</f>
        <v>自分に勝つ！！ライバルにも勝つ！！</v>
      </c>
      <c r="AA578" s="261"/>
      <c r="AB578" s="261"/>
      <c r="AC578" s="261"/>
      <c r="AD578" s="261"/>
      <c r="AE578" s="261"/>
      <c r="AF578" s="49" t="str">
        <f t="shared" si="25"/>
        <v>C155</v>
      </c>
      <c r="AI578" s="47">
        <v>572</v>
      </c>
      <c r="AJ578" s="47" t="str">
        <f t="shared" si="26"/>
        <v>C155</v>
      </c>
    </row>
    <row r="579" spans="1:36" ht="22.5" customHeight="1" x14ac:dyDescent="0.4">
      <c r="A579" s="200" t="str">
        <f t="shared" si="24"/>
        <v>C</v>
      </c>
      <c r="B579" s="214" t="s">
        <v>891</v>
      </c>
      <c r="C579" s="215" t="s">
        <v>1210</v>
      </c>
      <c r="D579" s="216" t="s">
        <v>4804</v>
      </c>
      <c r="E579" s="217" t="s">
        <v>860</v>
      </c>
      <c r="F579" s="218">
        <v>64</v>
      </c>
      <c r="G579" s="218">
        <v>82</v>
      </c>
      <c r="H579" s="218">
        <v>64</v>
      </c>
      <c r="I579" s="218">
        <v>210</v>
      </c>
      <c r="J579" s="219" t="s">
        <v>4226</v>
      </c>
      <c r="K579" s="218" t="s">
        <v>3615</v>
      </c>
      <c r="L579" s="218" t="s">
        <v>3441</v>
      </c>
      <c r="M579" s="218" t="s">
        <v>3792</v>
      </c>
      <c r="N579" s="218" t="s">
        <v>3492</v>
      </c>
      <c r="O579" s="218" t="s">
        <v>3483</v>
      </c>
      <c r="P579" s="218" t="s">
        <v>4126</v>
      </c>
      <c r="Q579" s="218" t="s">
        <v>1269</v>
      </c>
      <c r="R579" s="218" t="s">
        <v>3483</v>
      </c>
      <c r="S579" s="218" t="s">
        <v>4131</v>
      </c>
      <c r="T579" s="218" t="s">
        <v>1269</v>
      </c>
      <c r="U579" s="218" t="s">
        <v>3483</v>
      </c>
      <c r="V579" s="218" t="s">
        <v>4135</v>
      </c>
      <c r="W579" s="218" t="s">
        <v>1269</v>
      </c>
      <c r="X579" s="218" t="s">
        <v>3448</v>
      </c>
      <c r="Y579" s="218" t="s">
        <v>3470</v>
      </c>
      <c r="Z579" s="261" t="str">
        <f>[1]総合!AG563</f>
        <v>緊張すると思うけれど、練習通りに精一杯頑張りたい。</v>
      </c>
      <c r="AA579" s="261"/>
      <c r="AB579" s="261"/>
      <c r="AC579" s="261"/>
      <c r="AD579" s="261"/>
      <c r="AE579" s="261"/>
      <c r="AF579" s="49" t="str">
        <f t="shared" si="25"/>
        <v>C156</v>
      </c>
      <c r="AI579" s="47">
        <v>573</v>
      </c>
      <c r="AJ579" s="47" t="str">
        <f t="shared" si="26"/>
        <v>C156</v>
      </c>
    </row>
    <row r="580" spans="1:36" ht="22.5" customHeight="1" x14ac:dyDescent="0.4">
      <c r="A580" s="200" t="str">
        <f t="shared" si="24"/>
        <v>C</v>
      </c>
      <c r="B580" s="214" t="s">
        <v>892</v>
      </c>
      <c r="C580" s="215" t="s">
        <v>1222</v>
      </c>
      <c r="D580" s="216" t="s">
        <v>4804</v>
      </c>
      <c r="E580" s="217" t="s">
        <v>860</v>
      </c>
      <c r="F580" s="218">
        <v>54</v>
      </c>
      <c r="G580" s="218">
        <v>78</v>
      </c>
      <c r="H580" s="218">
        <v>54</v>
      </c>
      <c r="I580" s="218">
        <v>186</v>
      </c>
      <c r="J580" s="219" t="s">
        <v>4385</v>
      </c>
      <c r="K580" s="218" t="s">
        <v>3760</v>
      </c>
      <c r="L580" s="218" t="s">
        <v>3452</v>
      </c>
      <c r="M580" s="218" t="s">
        <v>4847</v>
      </c>
      <c r="N580" s="218" t="s">
        <v>1269</v>
      </c>
      <c r="O580" s="218" t="s">
        <v>3480</v>
      </c>
      <c r="P580" s="218" t="s">
        <v>4122</v>
      </c>
      <c r="Q580" s="218" t="s">
        <v>1269</v>
      </c>
      <c r="R580" s="218" t="s">
        <v>1269</v>
      </c>
      <c r="S580" s="218" t="s">
        <v>1269</v>
      </c>
      <c r="T580" s="218" t="s">
        <v>1269</v>
      </c>
      <c r="U580" s="218" t="s">
        <v>3503</v>
      </c>
      <c r="V580" s="218" t="s">
        <v>4132</v>
      </c>
      <c r="W580" s="218" t="s">
        <v>1269</v>
      </c>
      <c r="X580" s="218" t="s">
        <v>1321</v>
      </c>
      <c r="Y580" s="218" t="s">
        <v>3470</v>
      </c>
      <c r="Z580" s="261" t="str">
        <f>[1]総合!AG564</f>
        <v>去年いい点取れなかったから、今年は160点以上取る。</v>
      </c>
      <c r="AA580" s="261"/>
      <c r="AB580" s="261"/>
      <c r="AC580" s="261"/>
      <c r="AD580" s="261"/>
      <c r="AE580" s="261"/>
      <c r="AF580" s="49" t="str">
        <f t="shared" si="25"/>
        <v>C157</v>
      </c>
      <c r="AI580" s="47">
        <v>574</v>
      </c>
      <c r="AJ580" s="47" t="str">
        <f t="shared" si="26"/>
        <v>C157</v>
      </c>
    </row>
    <row r="581" spans="1:36" ht="22.5" customHeight="1" x14ac:dyDescent="0.4">
      <c r="A581" s="200" t="str">
        <f t="shared" si="24"/>
        <v>C</v>
      </c>
      <c r="B581" s="214" t="s">
        <v>893</v>
      </c>
      <c r="C581" s="215" t="s">
        <v>3008</v>
      </c>
      <c r="D581" s="216" t="s">
        <v>4804</v>
      </c>
      <c r="E581" s="217" t="s">
        <v>860</v>
      </c>
      <c r="F581" s="218">
        <v>38</v>
      </c>
      <c r="G581" s="218">
        <v>70</v>
      </c>
      <c r="H581" s="218">
        <v>44</v>
      </c>
      <c r="I581" s="218">
        <v>152</v>
      </c>
      <c r="J581" s="219" t="s">
        <v>4336</v>
      </c>
      <c r="K581" s="218" t="s">
        <v>3813</v>
      </c>
      <c r="L581" s="218" t="s">
        <v>3452</v>
      </c>
      <c r="M581" s="218" t="s">
        <v>4848</v>
      </c>
      <c r="N581" s="218" t="s">
        <v>1269</v>
      </c>
      <c r="O581" s="218" t="s">
        <v>3463</v>
      </c>
      <c r="P581" s="218" t="s">
        <v>4058</v>
      </c>
      <c r="Q581" s="218" t="s">
        <v>1269</v>
      </c>
      <c r="R581" s="218" t="s">
        <v>3480</v>
      </c>
      <c r="S581" s="218" t="s">
        <v>4024</v>
      </c>
      <c r="T581" s="218" t="s">
        <v>1269</v>
      </c>
      <c r="U581" s="218" t="s">
        <v>3480</v>
      </c>
      <c r="V581" s="218" t="s">
        <v>4223</v>
      </c>
      <c r="W581" s="218" t="s">
        <v>1269</v>
      </c>
      <c r="X581" s="218" t="s">
        <v>1321</v>
      </c>
      <c r="Y581" s="218" t="s">
        <v>3470</v>
      </c>
      <c r="Z581" s="261" t="str">
        <f>[1]総合!AG565</f>
        <v>難易度が高い大会だと思いますが精一杯がんばります。</v>
      </c>
      <c r="AA581" s="261"/>
      <c r="AB581" s="261"/>
      <c r="AC581" s="261"/>
      <c r="AD581" s="261"/>
      <c r="AE581" s="261"/>
      <c r="AF581" s="49" t="str">
        <f t="shared" si="25"/>
        <v>C158</v>
      </c>
      <c r="AI581" s="47">
        <v>575</v>
      </c>
      <c r="AJ581" s="47" t="str">
        <f t="shared" si="26"/>
        <v>C158</v>
      </c>
    </row>
    <row r="582" spans="1:36" ht="22.5" customHeight="1" x14ac:dyDescent="0.4">
      <c r="A582" s="200" t="str">
        <f t="shared" si="24"/>
        <v>C</v>
      </c>
      <c r="B582" s="214" t="s">
        <v>896</v>
      </c>
      <c r="C582" s="215" t="s">
        <v>868</v>
      </c>
      <c r="D582" s="216" t="s">
        <v>4804</v>
      </c>
      <c r="E582" s="217" t="s">
        <v>860</v>
      </c>
      <c r="F582" s="218">
        <v>52</v>
      </c>
      <c r="G582" s="218">
        <v>64</v>
      </c>
      <c r="H582" s="218">
        <v>46</v>
      </c>
      <c r="I582" s="218">
        <v>162</v>
      </c>
      <c r="J582" s="219" t="s">
        <v>4159</v>
      </c>
      <c r="K582" s="218" t="s">
        <v>3768</v>
      </c>
      <c r="L582" s="218" t="s">
        <v>4444</v>
      </c>
      <c r="M582" s="218" t="s">
        <v>3846</v>
      </c>
      <c r="N582" s="218" t="s">
        <v>1269</v>
      </c>
      <c r="O582" s="218" t="s">
        <v>3483</v>
      </c>
      <c r="P582" s="218" t="s">
        <v>4126</v>
      </c>
      <c r="Q582" s="218" t="s">
        <v>1269</v>
      </c>
      <c r="R582" s="218" t="s">
        <v>3500</v>
      </c>
      <c r="S582" s="218" t="s">
        <v>4123</v>
      </c>
      <c r="T582" s="218" t="s">
        <v>1269</v>
      </c>
      <c r="U582" s="218" t="s">
        <v>3483</v>
      </c>
      <c r="V582" s="218" t="s">
        <v>4135</v>
      </c>
      <c r="W582" s="218" t="s">
        <v>1269</v>
      </c>
      <c r="X582" s="218" t="s">
        <v>1321</v>
      </c>
      <c r="Y582" s="218" t="s">
        <v>3470</v>
      </c>
      <c r="Z582" s="261" t="str">
        <f>[1]総合!AG566</f>
        <v>せいいっぱいがんばって高得点出したいです。</v>
      </c>
      <c r="AA582" s="261"/>
      <c r="AB582" s="261"/>
      <c r="AC582" s="261"/>
      <c r="AD582" s="261"/>
      <c r="AE582" s="261"/>
      <c r="AF582" s="49" t="str">
        <f t="shared" si="25"/>
        <v>C159</v>
      </c>
      <c r="AI582" s="47">
        <v>576</v>
      </c>
      <c r="AJ582" s="47" t="str">
        <f t="shared" si="26"/>
        <v>C159</v>
      </c>
    </row>
    <row r="583" spans="1:36" ht="22.5" customHeight="1" x14ac:dyDescent="0.4">
      <c r="A583" s="200" t="str">
        <f t="shared" si="24"/>
        <v>C</v>
      </c>
      <c r="B583" s="214" t="s">
        <v>908</v>
      </c>
      <c r="C583" s="215" t="s">
        <v>1475</v>
      </c>
      <c r="D583" s="216" t="s">
        <v>4804</v>
      </c>
      <c r="E583" s="217" t="s">
        <v>860</v>
      </c>
      <c r="F583" s="218">
        <v>40</v>
      </c>
      <c r="G583" s="218">
        <v>62</v>
      </c>
      <c r="H583" s="218">
        <v>52</v>
      </c>
      <c r="I583" s="218">
        <v>154</v>
      </c>
      <c r="J583" s="219" t="s">
        <v>4231</v>
      </c>
      <c r="K583" s="218" t="s">
        <v>3771</v>
      </c>
      <c r="L583" s="218" t="s">
        <v>3474</v>
      </c>
      <c r="M583" s="218" t="s">
        <v>4849</v>
      </c>
      <c r="N583" s="218" t="s">
        <v>1269</v>
      </c>
      <c r="O583" s="218" t="s">
        <v>3480</v>
      </c>
      <c r="P583" s="218" t="s">
        <v>4122</v>
      </c>
      <c r="Q583" s="218" t="s">
        <v>1269</v>
      </c>
      <c r="R583" s="218" t="s">
        <v>3452</v>
      </c>
      <c r="S583" s="218" t="s">
        <v>3859</v>
      </c>
      <c r="T583" s="218" t="s">
        <v>1269</v>
      </c>
      <c r="U583" s="218" t="s">
        <v>3480</v>
      </c>
      <c r="V583" s="218" t="s">
        <v>4223</v>
      </c>
      <c r="W583" s="218" t="s">
        <v>1269</v>
      </c>
      <c r="X583" s="218" t="s">
        <v>1321</v>
      </c>
      <c r="Y583" s="218" t="s">
        <v>3470</v>
      </c>
      <c r="Z583" s="261" t="str">
        <f>[1]総合!AG567</f>
        <v>練習での点数よりも取れるようにがんばりたいです。</v>
      </c>
      <c r="AA583" s="261"/>
      <c r="AB583" s="261"/>
      <c r="AC583" s="261"/>
      <c r="AD583" s="261"/>
      <c r="AE583" s="261"/>
      <c r="AF583" s="49" t="str">
        <f t="shared" si="25"/>
        <v>C160</v>
      </c>
      <c r="AI583" s="47">
        <v>577</v>
      </c>
      <c r="AJ583" s="47" t="str">
        <f t="shared" si="26"/>
        <v>C160</v>
      </c>
    </row>
    <row r="584" spans="1:36" ht="22.5" customHeight="1" x14ac:dyDescent="0.4">
      <c r="A584" s="200" t="str">
        <f t="shared" si="24"/>
        <v>C</v>
      </c>
      <c r="B584" s="214" t="s">
        <v>909</v>
      </c>
      <c r="C584" s="215" t="s">
        <v>3011</v>
      </c>
      <c r="D584" s="216" t="s">
        <v>4804</v>
      </c>
      <c r="E584" s="217" t="s">
        <v>860</v>
      </c>
      <c r="F584" s="218">
        <v>36</v>
      </c>
      <c r="G584" s="218">
        <v>56</v>
      </c>
      <c r="H584" s="218">
        <v>36</v>
      </c>
      <c r="I584" s="218">
        <v>128</v>
      </c>
      <c r="J584" s="219" t="s">
        <v>4305</v>
      </c>
      <c r="K584" s="218" t="s">
        <v>3824</v>
      </c>
      <c r="L584" s="218" t="s">
        <v>3480</v>
      </c>
      <c r="M584" s="218" t="s">
        <v>4850</v>
      </c>
      <c r="N584" s="218" t="s">
        <v>1269</v>
      </c>
      <c r="O584" s="218" t="s">
        <v>3483</v>
      </c>
      <c r="P584" s="218" t="s">
        <v>4126</v>
      </c>
      <c r="Q584" s="218" t="s">
        <v>1269</v>
      </c>
      <c r="R584" s="218" t="s">
        <v>1269</v>
      </c>
      <c r="S584" s="218" t="s">
        <v>1269</v>
      </c>
      <c r="T584" s="218" t="s">
        <v>1269</v>
      </c>
      <c r="U584" s="218" t="s">
        <v>1269</v>
      </c>
      <c r="V584" s="218" t="s">
        <v>1269</v>
      </c>
      <c r="W584" s="218" t="s">
        <v>1269</v>
      </c>
      <c r="X584" s="218" t="s">
        <v>1321</v>
      </c>
      <c r="Y584" s="218" t="s">
        <v>3470</v>
      </c>
      <c r="Z584" s="261" t="str">
        <f>[1]総合!AG568</f>
        <v>ぼくはクレープが好きです。クレープしか勝たん！</v>
      </c>
      <c r="AA584" s="261"/>
      <c r="AB584" s="261"/>
      <c r="AC584" s="261"/>
      <c r="AD584" s="261"/>
      <c r="AE584" s="261"/>
      <c r="AF584" s="49" t="str">
        <f t="shared" si="25"/>
        <v>C161</v>
      </c>
      <c r="AI584" s="47">
        <v>578</v>
      </c>
      <c r="AJ584" s="47" t="str">
        <f t="shared" si="26"/>
        <v>C161</v>
      </c>
    </row>
    <row r="585" spans="1:36" ht="22.5" customHeight="1" x14ac:dyDescent="0.4">
      <c r="A585" s="200" t="str">
        <f t="shared" si="24"/>
        <v>C</v>
      </c>
      <c r="B585" s="214" t="s">
        <v>913</v>
      </c>
      <c r="C585" s="215" t="s">
        <v>3013</v>
      </c>
      <c r="D585" s="216" t="s">
        <v>4804</v>
      </c>
      <c r="E585" s="217" t="s">
        <v>860</v>
      </c>
      <c r="F585" s="218">
        <v>0</v>
      </c>
      <c r="G585" s="218">
        <v>0</v>
      </c>
      <c r="H585" s="218">
        <v>0</v>
      </c>
      <c r="I585" s="218">
        <v>0</v>
      </c>
      <c r="J585" s="219" t="s">
        <v>4361</v>
      </c>
      <c r="K585" s="218" t="s">
        <v>1269</v>
      </c>
      <c r="L585" s="218" t="s">
        <v>1269</v>
      </c>
      <c r="M585" s="218" t="s">
        <v>1269</v>
      </c>
      <c r="N585" s="218" t="s">
        <v>1269</v>
      </c>
      <c r="O585" s="218" t="s">
        <v>1269</v>
      </c>
      <c r="P585" s="218" t="s">
        <v>1269</v>
      </c>
      <c r="Q585" s="218" t="s">
        <v>1269</v>
      </c>
      <c r="R585" s="218" t="s">
        <v>1269</v>
      </c>
      <c r="S585" s="218" t="s">
        <v>1269</v>
      </c>
      <c r="T585" s="218" t="s">
        <v>1269</v>
      </c>
      <c r="U585" s="218" t="s">
        <v>1269</v>
      </c>
      <c r="V585" s="218" t="s">
        <v>1269</v>
      </c>
      <c r="W585" s="218" t="s">
        <v>1269</v>
      </c>
      <c r="X585" s="218" t="s">
        <v>1321</v>
      </c>
      <c r="Y585" s="218" t="s">
        <v>3470</v>
      </c>
      <c r="Z585" s="261" t="str">
        <f>[1]総合!AG569</f>
        <v>初めて出るので150点とれればいいかなぁ。</v>
      </c>
      <c r="AA585" s="261"/>
      <c r="AB585" s="261"/>
      <c r="AC585" s="261"/>
      <c r="AD585" s="261"/>
      <c r="AE585" s="261"/>
      <c r="AF585" s="49" t="str">
        <f t="shared" si="25"/>
        <v>C162</v>
      </c>
      <c r="AI585" s="47">
        <v>579</v>
      </c>
      <c r="AJ585" s="47" t="str">
        <f t="shared" si="26"/>
        <v>C162</v>
      </c>
    </row>
    <row r="586" spans="1:36" ht="22.5" customHeight="1" x14ac:dyDescent="0.4">
      <c r="A586" s="200" t="str">
        <f t="shared" si="24"/>
        <v>C</v>
      </c>
      <c r="B586" s="214" t="s">
        <v>920</v>
      </c>
      <c r="C586" s="215" t="s">
        <v>1208</v>
      </c>
      <c r="D586" s="216" t="s">
        <v>4804</v>
      </c>
      <c r="E586" s="217" t="s">
        <v>860</v>
      </c>
      <c r="F586" s="218">
        <v>38</v>
      </c>
      <c r="G586" s="218">
        <v>60</v>
      </c>
      <c r="H586" s="218">
        <v>36</v>
      </c>
      <c r="I586" s="218">
        <v>134</v>
      </c>
      <c r="J586" s="219" t="s">
        <v>4263</v>
      </c>
      <c r="K586" s="218" t="s">
        <v>3822</v>
      </c>
      <c r="L586" s="218" t="s">
        <v>3474</v>
      </c>
      <c r="M586" s="218" t="s">
        <v>4851</v>
      </c>
      <c r="N586" s="218" t="s">
        <v>1269</v>
      </c>
      <c r="O586" s="218" t="s">
        <v>3483</v>
      </c>
      <c r="P586" s="218" t="s">
        <v>4126</v>
      </c>
      <c r="Q586" s="218" t="s">
        <v>1269</v>
      </c>
      <c r="R586" s="218" t="s">
        <v>1269</v>
      </c>
      <c r="S586" s="218" t="s">
        <v>1269</v>
      </c>
      <c r="T586" s="218" t="s">
        <v>1269</v>
      </c>
      <c r="U586" s="218" t="s">
        <v>3503</v>
      </c>
      <c r="V586" s="218" t="s">
        <v>4132</v>
      </c>
      <c r="W586" s="218" t="s">
        <v>1269</v>
      </c>
      <c r="X586" s="218" t="s">
        <v>1321</v>
      </c>
      <c r="Y586" s="218" t="s">
        <v>3470</v>
      </c>
      <c r="Z586" s="261" t="str">
        <f>[1]総合!AG570</f>
        <v>昨年よりも高い点数をとりたいです。</v>
      </c>
      <c r="AA586" s="261"/>
      <c r="AB586" s="261"/>
      <c r="AC586" s="261"/>
      <c r="AD586" s="261"/>
      <c r="AE586" s="261"/>
      <c r="AF586" s="49" t="str">
        <f t="shared" si="25"/>
        <v>C163</v>
      </c>
      <c r="AI586" s="47">
        <v>580</v>
      </c>
      <c r="AJ586" s="47" t="str">
        <f t="shared" si="26"/>
        <v>C163</v>
      </c>
    </row>
    <row r="587" spans="1:36" ht="22.5" customHeight="1" x14ac:dyDescent="0.4">
      <c r="A587" s="200" t="str">
        <f t="shared" si="24"/>
        <v>C</v>
      </c>
      <c r="B587" s="214" t="s">
        <v>922</v>
      </c>
      <c r="C587" s="215" t="s">
        <v>3016</v>
      </c>
      <c r="D587" s="216" t="s">
        <v>4804</v>
      </c>
      <c r="E587" s="217" t="s">
        <v>860</v>
      </c>
      <c r="F587" s="218">
        <v>36</v>
      </c>
      <c r="G587" s="218">
        <v>48</v>
      </c>
      <c r="H587" s="218">
        <v>32</v>
      </c>
      <c r="I587" s="218">
        <v>116</v>
      </c>
      <c r="J587" s="219" t="s">
        <v>4169</v>
      </c>
      <c r="K587" s="218" t="s">
        <v>3794</v>
      </c>
      <c r="L587" s="218" t="s">
        <v>3452</v>
      </c>
      <c r="M587" s="218" t="s">
        <v>4035</v>
      </c>
      <c r="N587" s="218" t="s">
        <v>1269</v>
      </c>
      <c r="O587" s="218" t="s">
        <v>3491</v>
      </c>
      <c r="P587" s="218" t="s">
        <v>4168</v>
      </c>
      <c r="Q587" s="218" t="s">
        <v>1269</v>
      </c>
      <c r="R587" s="218" t="s">
        <v>3483</v>
      </c>
      <c r="S587" s="218" t="s">
        <v>4131</v>
      </c>
      <c r="T587" s="218" t="s">
        <v>1269</v>
      </c>
      <c r="U587" s="218" t="s">
        <v>1269</v>
      </c>
      <c r="V587" s="218" t="s">
        <v>1269</v>
      </c>
      <c r="W587" s="218" t="s">
        <v>1269</v>
      </c>
      <c r="X587" s="218" t="s">
        <v>1321</v>
      </c>
      <c r="Y587" s="218" t="s">
        <v>3470</v>
      </c>
      <c r="Z587" s="261" t="str">
        <f>[1]総合!AG571</f>
        <v>頑張っていい点数をとる。</v>
      </c>
      <c r="AA587" s="261"/>
      <c r="AB587" s="261"/>
      <c r="AC587" s="261"/>
      <c r="AD587" s="261"/>
      <c r="AE587" s="261"/>
      <c r="AF587" s="49" t="str">
        <f t="shared" si="25"/>
        <v>C164</v>
      </c>
      <c r="AI587" s="47">
        <v>581</v>
      </c>
      <c r="AJ587" s="47" t="str">
        <f t="shared" si="26"/>
        <v>C164</v>
      </c>
    </row>
    <row r="588" spans="1:36" ht="22.5" customHeight="1" x14ac:dyDescent="0.4">
      <c r="A588" s="200" t="str">
        <f t="shared" si="24"/>
        <v>D</v>
      </c>
      <c r="B588" s="214" t="s">
        <v>1288</v>
      </c>
      <c r="C588" s="215" t="s">
        <v>1256</v>
      </c>
      <c r="D588" s="216" t="s">
        <v>4807</v>
      </c>
      <c r="E588" s="217" t="s">
        <v>860</v>
      </c>
      <c r="F588" s="218">
        <v>64</v>
      </c>
      <c r="G588" s="218">
        <v>86</v>
      </c>
      <c r="H588" s="218">
        <v>62</v>
      </c>
      <c r="I588" s="218">
        <v>212</v>
      </c>
      <c r="J588" s="219" t="s">
        <v>4217</v>
      </c>
      <c r="K588" s="218" t="s">
        <v>3804</v>
      </c>
      <c r="L588" s="218" t="s">
        <v>3452</v>
      </c>
      <c r="M588" s="218" t="s">
        <v>4083</v>
      </c>
      <c r="N588" s="218" t="s">
        <v>1269</v>
      </c>
      <c r="O588" s="218" t="s">
        <v>3480</v>
      </c>
      <c r="P588" s="218" t="s">
        <v>4122</v>
      </c>
      <c r="Q588" s="218" t="s">
        <v>1269</v>
      </c>
      <c r="R588" s="218" t="s">
        <v>3483</v>
      </c>
      <c r="S588" s="218" t="s">
        <v>4131</v>
      </c>
      <c r="T588" s="218" t="s">
        <v>1269</v>
      </c>
      <c r="U588" s="218" t="s">
        <v>3503</v>
      </c>
      <c r="V588" s="218" t="s">
        <v>4132</v>
      </c>
      <c r="W588" s="218" t="s">
        <v>1269</v>
      </c>
      <c r="X588" s="218" t="s">
        <v>1119</v>
      </c>
      <c r="Y588" s="218" t="s">
        <v>3470</v>
      </c>
      <c r="Z588" s="261" t="str">
        <f>[1]総合!AG572</f>
        <v>1つでも賞に入れるようにがんばります。</v>
      </c>
      <c r="AA588" s="261"/>
      <c r="AB588" s="261"/>
      <c r="AC588" s="261"/>
      <c r="AD588" s="261"/>
      <c r="AE588" s="261"/>
      <c r="AF588" s="49" t="str">
        <f t="shared" si="25"/>
        <v>D135</v>
      </c>
      <c r="AI588" s="47">
        <v>582</v>
      </c>
      <c r="AJ588" s="47" t="str">
        <f t="shared" si="26"/>
        <v>D135</v>
      </c>
    </row>
    <row r="589" spans="1:36" ht="22.5" customHeight="1" x14ac:dyDescent="0.4">
      <c r="A589" s="200" t="str">
        <f t="shared" si="24"/>
        <v>D</v>
      </c>
      <c r="B589" s="214" t="s">
        <v>1289</v>
      </c>
      <c r="C589" s="215" t="s">
        <v>1468</v>
      </c>
      <c r="D589" s="216" t="s">
        <v>4810</v>
      </c>
      <c r="E589" s="217" t="s">
        <v>860</v>
      </c>
      <c r="F589" s="218">
        <v>60</v>
      </c>
      <c r="G589" s="218">
        <v>80</v>
      </c>
      <c r="H589" s="218">
        <v>58</v>
      </c>
      <c r="I589" s="218">
        <v>198</v>
      </c>
      <c r="J589" s="219" t="s">
        <v>4852</v>
      </c>
      <c r="K589" s="218" t="s">
        <v>3764</v>
      </c>
      <c r="L589" s="218" t="s">
        <v>3452</v>
      </c>
      <c r="M589" s="218" t="s">
        <v>4359</v>
      </c>
      <c r="N589" s="218" t="s">
        <v>1269</v>
      </c>
      <c r="O589" s="218" t="s">
        <v>3480</v>
      </c>
      <c r="P589" s="218" t="s">
        <v>4122</v>
      </c>
      <c r="Q589" s="218" t="s">
        <v>1269</v>
      </c>
      <c r="R589" s="218" t="s">
        <v>3503</v>
      </c>
      <c r="S589" s="218" t="s">
        <v>4127</v>
      </c>
      <c r="T589" s="218" t="s">
        <v>1269</v>
      </c>
      <c r="U589" s="218" t="s">
        <v>3503</v>
      </c>
      <c r="V589" s="218" t="s">
        <v>4132</v>
      </c>
      <c r="W589" s="218" t="s">
        <v>1269</v>
      </c>
      <c r="X589" s="218" t="s">
        <v>1119</v>
      </c>
      <c r="Y589" s="218" t="s">
        <v>3470</v>
      </c>
      <c r="Z589" s="261" t="str">
        <f>[1]総合!AG573</f>
        <v>最初のかけ算で失敗したとしても最後まで諦めない。</v>
      </c>
      <c r="AA589" s="261"/>
      <c r="AB589" s="261"/>
      <c r="AC589" s="261"/>
      <c r="AD589" s="261"/>
      <c r="AE589" s="261"/>
      <c r="AF589" s="49" t="str">
        <f t="shared" si="25"/>
        <v>D136</v>
      </c>
      <c r="AI589" s="47">
        <v>583</v>
      </c>
      <c r="AJ589" s="47" t="str">
        <f t="shared" si="26"/>
        <v>D136</v>
      </c>
    </row>
    <row r="590" spans="1:36" ht="22.5" customHeight="1" x14ac:dyDescent="0.4">
      <c r="A590" s="200" t="str">
        <f t="shared" si="24"/>
        <v>D</v>
      </c>
      <c r="B590" s="214" t="s">
        <v>1290</v>
      </c>
      <c r="C590" s="215" t="s">
        <v>1238</v>
      </c>
      <c r="D590" s="216" t="s">
        <v>4810</v>
      </c>
      <c r="E590" s="217" t="s">
        <v>860</v>
      </c>
      <c r="F590" s="218">
        <v>46</v>
      </c>
      <c r="G590" s="218">
        <v>76</v>
      </c>
      <c r="H590" s="218">
        <v>46</v>
      </c>
      <c r="I590" s="218">
        <v>168</v>
      </c>
      <c r="J590" s="219" t="s">
        <v>4162</v>
      </c>
      <c r="K590" s="218" t="s">
        <v>3871</v>
      </c>
      <c r="L590" s="218" t="s">
        <v>3445</v>
      </c>
      <c r="M590" s="218" t="s">
        <v>3850</v>
      </c>
      <c r="N590" s="218" t="s">
        <v>1269</v>
      </c>
      <c r="O590" s="218" t="s">
        <v>3463</v>
      </c>
      <c r="P590" s="218" t="s">
        <v>4058</v>
      </c>
      <c r="Q590" s="218" t="s">
        <v>1269</v>
      </c>
      <c r="R590" s="218" t="s">
        <v>3480</v>
      </c>
      <c r="S590" s="218" t="s">
        <v>4024</v>
      </c>
      <c r="T590" s="218" t="s">
        <v>1269</v>
      </c>
      <c r="U590" s="218" t="s">
        <v>3483</v>
      </c>
      <c r="V590" s="218" t="s">
        <v>4135</v>
      </c>
      <c r="W590" s="218" t="s">
        <v>1269</v>
      </c>
      <c r="X590" s="218" t="s">
        <v>1119</v>
      </c>
      <c r="Y590" s="218" t="s">
        <v>3470</v>
      </c>
      <c r="Z590" s="261" t="str">
        <f>[1]総合!AG574</f>
        <v>今までより、高い点が出せるように、頑張りたいです。</v>
      </c>
      <c r="AA590" s="261"/>
      <c r="AB590" s="261"/>
      <c r="AC590" s="261"/>
      <c r="AD590" s="261"/>
      <c r="AE590" s="261"/>
      <c r="AF590" s="49" t="str">
        <f t="shared" si="25"/>
        <v>D137</v>
      </c>
      <c r="AI590" s="47">
        <v>584</v>
      </c>
      <c r="AJ590" s="47" t="str">
        <f t="shared" si="26"/>
        <v>D137</v>
      </c>
    </row>
    <row r="591" spans="1:36" ht="22.5" customHeight="1" x14ac:dyDescent="0.4">
      <c r="A591" s="200" t="str">
        <f t="shared" si="24"/>
        <v>E</v>
      </c>
      <c r="B591" s="214" t="s">
        <v>840</v>
      </c>
      <c r="C591" s="215" t="s">
        <v>849</v>
      </c>
      <c r="D591" s="216" t="s">
        <v>4853</v>
      </c>
      <c r="E591" s="217" t="s">
        <v>848</v>
      </c>
      <c r="F591" s="218">
        <v>46</v>
      </c>
      <c r="G591" s="218">
        <v>60</v>
      </c>
      <c r="H591" s="218">
        <v>30</v>
      </c>
      <c r="I591" s="218">
        <v>136</v>
      </c>
      <c r="J591" s="219" t="s">
        <v>4165</v>
      </c>
      <c r="K591" s="218" t="s">
        <v>3946</v>
      </c>
      <c r="L591" s="218" t="s">
        <v>3480</v>
      </c>
      <c r="M591" s="218" t="s">
        <v>4854</v>
      </c>
      <c r="N591" s="218" t="s">
        <v>1269</v>
      </c>
      <c r="O591" s="218" t="s">
        <v>3480</v>
      </c>
      <c r="P591" s="218" t="s">
        <v>4122</v>
      </c>
      <c r="Q591" s="218" t="s">
        <v>1269</v>
      </c>
      <c r="R591" s="218" t="s">
        <v>3526</v>
      </c>
      <c r="S591" s="218" t="s">
        <v>3749</v>
      </c>
      <c r="T591" s="218" t="s">
        <v>3494</v>
      </c>
      <c r="U591" s="218" t="s">
        <v>4444</v>
      </c>
      <c r="V591" s="218" t="s">
        <v>4408</v>
      </c>
      <c r="W591" s="218" t="s">
        <v>1269</v>
      </c>
      <c r="X591" s="218" t="s">
        <v>1321</v>
      </c>
      <c r="Y591" s="218" t="s">
        <v>1269</v>
      </c>
      <c r="Z591" s="261" t="str">
        <f>[1]総合!AG575</f>
        <v>正答率先輩は実在している…気がします。</v>
      </c>
      <c r="AA591" s="261"/>
      <c r="AB591" s="261"/>
      <c r="AC591" s="261"/>
      <c r="AD591" s="261"/>
      <c r="AE591" s="261"/>
      <c r="AF591" s="49" t="str">
        <f t="shared" si="25"/>
        <v>E094</v>
      </c>
      <c r="AI591" s="47">
        <v>585</v>
      </c>
      <c r="AJ591" s="47" t="str">
        <f t="shared" si="26"/>
        <v>E094</v>
      </c>
    </row>
    <row r="592" spans="1:36" ht="22.5" customHeight="1" x14ac:dyDescent="0.4">
      <c r="A592" s="200" t="str">
        <f t="shared" si="24"/>
        <v>E</v>
      </c>
      <c r="B592" s="214" t="s">
        <v>851</v>
      </c>
      <c r="C592" s="215" t="s">
        <v>852</v>
      </c>
      <c r="D592" s="216" t="s">
        <v>4855</v>
      </c>
      <c r="E592" s="217" t="s">
        <v>848</v>
      </c>
      <c r="F592" s="218">
        <v>44</v>
      </c>
      <c r="G592" s="218">
        <v>52</v>
      </c>
      <c r="H592" s="218">
        <v>56</v>
      </c>
      <c r="I592" s="218">
        <v>152</v>
      </c>
      <c r="J592" s="219" t="s">
        <v>4336</v>
      </c>
      <c r="K592" s="218" t="s">
        <v>3779</v>
      </c>
      <c r="L592" s="218" t="s">
        <v>3439</v>
      </c>
      <c r="M592" s="218" t="s">
        <v>4059</v>
      </c>
      <c r="N592" s="218" t="s">
        <v>1269</v>
      </c>
      <c r="O592" s="218" t="s">
        <v>3487</v>
      </c>
      <c r="P592" s="218" t="s">
        <v>4433</v>
      </c>
      <c r="Q592" s="218" t="s">
        <v>1269</v>
      </c>
      <c r="R592" s="218" t="s">
        <v>3450</v>
      </c>
      <c r="S592" s="218" t="s">
        <v>3890</v>
      </c>
      <c r="T592" s="218" t="s">
        <v>1269</v>
      </c>
      <c r="U592" s="218" t="s">
        <v>3453</v>
      </c>
      <c r="V592" s="218" t="s">
        <v>4239</v>
      </c>
      <c r="W592" s="218" t="s">
        <v>1269</v>
      </c>
      <c r="X592" s="218" t="s">
        <v>1321</v>
      </c>
      <c r="Y592" s="218" t="s">
        <v>1269</v>
      </c>
      <c r="Z592" s="261" t="str">
        <f>[1]総合!AG576</f>
        <v>今年から大学生になり１学年差の娘と参加します。</v>
      </c>
      <c r="AA592" s="261"/>
      <c r="AB592" s="261"/>
      <c r="AC592" s="261"/>
      <c r="AD592" s="261"/>
      <c r="AE592" s="261"/>
      <c r="AF592" s="49" t="str">
        <f t="shared" si="25"/>
        <v>E095</v>
      </c>
      <c r="AI592" s="47">
        <v>586</v>
      </c>
      <c r="AJ592" s="47" t="str">
        <f t="shared" si="26"/>
        <v>E095</v>
      </c>
    </row>
    <row r="593" spans="1:36" ht="22.5" customHeight="1" x14ac:dyDescent="0.4">
      <c r="A593" s="200" t="str">
        <f t="shared" si="24"/>
        <v>B</v>
      </c>
      <c r="B593" s="214" t="s">
        <v>751</v>
      </c>
      <c r="C593" s="215" t="s">
        <v>1532</v>
      </c>
      <c r="D593" s="216" t="s">
        <v>4856</v>
      </c>
      <c r="E593" s="217" t="s">
        <v>1533</v>
      </c>
      <c r="F593" s="218">
        <v>42</v>
      </c>
      <c r="G593" s="218">
        <v>48</v>
      </c>
      <c r="H593" s="218">
        <v>44</v>
      </c>
      <c r="I593" s="218">
        <v>134</v>
      </c>
      <c r="J593" s="219" t="s">
        <v>4263</v>
      </c>
      <c r="K593" s="218" t="s">
        <v>3759</v>
      </c>
      <c r="L593" s="218" t="s">
        <v>3450</v>
      </c>
      <c r="M593" s="218" t="s">
        <v>4857</v>
      </c>
      <c r="N593" s="218" t="s">
        <v>3492</v>
      </c>
      <c r="O593" s="218" t="s">
        <v>3463</v>
      </c>
      <c r="P593" s="218" t="s">
        <v>4058</v>
      </c>
      <c r="Q593" s="218" t="s">
        <v>3556</v>
      </c>
      <c r="R593" s="218" t="s">
        <v>1269</v>
      </c>
      <c r="S593" s="218" t="s">
        <v>1269</v>
      </c>
      <c r="T593" s="218" t="s">
        <v>1269</v>
      </c>
      <c r="U593" s="218" t="s">
        <v>3480</v>
      </c>
      <c r="V593" s="218" t="s">
        <v>4223</v>
      </c>
      <c r="W593" s="218" t="s">
        <v>1269</v>
      </c>
      <c r="X593" s="218" t="s">
        <v>1321</v>
      </c>
      <c r="Y593" s="218" t="s">
        <v>1269</v>
      </c>
      <c r="Z593" s="261" t="str">
        <f>[1]総合!AG577</f>
        <v>入賞できるように頑張ります。</v>
      </c>
      <c r="AA593" s="261"/>
      <c r="AB593" s="261"/>
      <c r="AC593" s="261"/>
      <c r="AD593" s="261"/>
      <c r="AE593" s="261"/>
      <c r="AF593" s="49" t="str">
        <f t="shared" si="25"/>
        <v>B107</v>
      </c>
      <c r="AI593" s="47">
        <v>587</v>
      </c>
      <c r="AJ593" s="47" t="str">
        <f t="shared" si="26"/>
        <v>B107</v>
      </c>
    </row>
    <row r="594" spans="1:36" ht="22.5" customHeight="1" x14ac:dyDescent="0.4">
      <c r="A594" s="200" t="str">
        <f t="shared" si="24"/>
        <v>E</v>
      </c>
      <c r="B594" s="214" t="s">
        <v>905</v>
      </c>
      <c r="C594" s="215" t="s">
        <v>1609</v>
      </c>
      <c r="D594" s="216" t="s">
        <v>4858</v>
      </c>
      <c r="E594" s="217" t="s">
        <v>3024</v>
      </c>
      <c r="F594" s="218">
        <v>24</v>
      </c>
      <c r="G594" s="218">
        <v>42</v>
      </c>
      <c r="H594" s="218">
        <v>26</v>
      </c>
      <c r="I594" s="218">
        <v>92</v>
      </c>
      <c r="J594" s="219" t="s">
        <v>4282</v>
      </c>
      <c r="K594" s="218" t="s">
        <v>3889</v>
      </c>
      <c r="L594" s="218" t="s">
        <v>3503</v>
      </c>
      <c r="M594" s="218" t="s">
        <v>4859</v>
      </c>
      <c r="N594" s="218" t="s">
        <v>1269</v>
      </c>
      <c r="O594" s="218" t="s">
        <v>3480</v>
      </c>
      <c r="P594" s="218" t="s">
        <v>4122</v>
      </c>
      <c r="Q594" s="218" t="s">
        <v>1269</v>
      </c>
      <c r="R594" s="218" t="s">
        <v>3459</v>
      </c>
      <c r="S594" s="218" t="s">
        <v>4189</v>
      </c>
      <c r="T594" s="218" t="s">
        <v>1269</v>
      </c>
      <c r="U594" s="218" t="s">
        <v>3483</v>
      </c>
      <c r="V594" s="218" t="s">
        <v>4135</v>
      </c>
      <c r="W594" s="218" t="s">
        <v>1269</v>
      </c>
      <c r="X594" s="218" t="s">
        <v>1321</v>
      </c>
      <c r="Y594" s="218" t="s">
        <v>1269</v>
      </c>
      <c r="Z594" s="261" t="str">
        <f>[1]総合!AG578</f>
        <v>F0に初めて挑戦します。よろしくお願いします。</v>
      </c>
      <c r="AA594" s="261"/>
      <c r="AB594" s="261"/>
      <c r="AC594" s="261"/>
      <c r="AD594" s="261"/>
      <c r="AE594" s="261"/>
      <c r="AF594" s="49" t="str">
        <f t="shared" si="25"/>
        <v>E099</v>
      </c>
      <c r="AI594" s="47">
        <v>588</v>
      </c>
      <c r="AJ594" s="47" t="str">
        <f t="shared" si="26"/>
        <v>E099</v>
      </c>
    </row>
    <row r="595" spans="1:36" ht="22.5" customHeight="1" x14ac:dyDescent="0.4">
      <c r="A595" s="200" t="str">
        <f t="shared" si="24"/>
        <v>E</v>
      </c>
      <c r="B595" s="214" t="s">
        <v>916</v>
      </c>
      <c r="C595" s="215" t="s">
        <v>3025</v>
      </c>
      <c r="D595" s="216" t="s">
        <v>4860</v>
      </c>
      <c r="E595" s="217" t="s">
        <v>3024</v>
      </c>
      <c r="F595" s="218">
        <v>38</v>
      </c>
      <c r="G595" s="218">
        <v>56</v>
      </c>
      <c r="H595" s="218">
        <v>52</v>
      </c>
      <c r="I595" s="218">
        <v>146</v>
      </c>
      <c r="J595" s="219" t="s">
        <v>4172</v>
      </c>
      <c r="K595" s="218" t="s">
        <v>3821</v>
      </c>
      <c r="L595" s="218" t="s">
        <v>3450</v>
      </c>
      <c r="M595" s="218" t="s">
        <v>3860</v>
      </c>
      <c r="N595" s="218" t="s">
        <v>1269</v>
      </c>
      <c r="O595" s="218" t="s">
        <v>3463</v>
      </c>
      <c r="P595" s="218" t="s">
        <v>4058</v>
      </c>
      <c r="Q595" s="218" t="s">
        <v>1269</v>
      </c>
      <c r="R595" s="218" t="s">
        <v>3480</v>
      </c>
      <c r="S595" s="218" t="s">
        <v>4024</v>
      </c>
      <c r="T595" s="218" t="s">
        <v>1269</v>
      </c>
      <c r="U595" s="218" t="s">
        <v>3469</v>
      </c>
      <c r="V595" s="218" t="s">
        <v>4122</v>
      </c>
      <c r="W595" s="218" t="s">
        <v>1269</v>
      </c>
      <c r="X595" s="218" t="s">
        <v>1321</v>
      </c>
      <c r="Y595" s="218" t="s">
        <v>1269</v>
      </c>
      <c r="Z595" s="261" t="str">
        <f>[1]総合!AG579</f>
        <v>クリスマスカップ初参加です。楽しみです。</v>
      </c>
      <c r="AA595" s="261"/>
      <c r="AB595" s="261"/>
      <c r="AC595" s="261"/>
      <c r="AD595" s="261"/>
      <c r="AE595" s="261"/>
      <c r="AF595" s="49" t="str">
        <f t="shared" si="25"/>
        <v>E100</v>
      </c>
      <c r="AI595" s="47">
        <v>589</v>
      </c>
      <c r="AJ595" s="47" t="str">
        <f t="shared" si="26"/>
        <v>E100</v>
      </c>
    </row>
    <row r="596" spans="1:36" ht="22.5" customHeight="1" x14ac:dyDescent="0.4">
      <c r="A596" s="200" t="str">
        <f t="shared" ref="A596:A659" si="27">LEFT(B596,1)</f>
        <v>D</v>
      </c>
      <c r="B596" s="214" t="s">
        <v>1296</v>
      </c>
      <c r="C596" s="215" t="s">
        <v>1257</v>
      </c>
      <c r="D596" s="216" t="s">
        <v>4861</v>
      </c>
      <c r="E596" s="217" t="s">
        <v>910</v>
      </c>
      <c r="F596" s="218">
        <v>26</v>
      </c>
      <c r="G596" s="218">
        <v>34</v>
      </c>
      <c r="H596" s="218">
        <v>28</v>
      </c>
      <c r="I596" s="218">
        <v>88</v>
      </c>
      <c r="J596" s="219" t="s">
        <v>4321</v>
      </c>
      <c r="K596" s="218" t="s">
        <v>3835</v>
      </c>
      <c r="L596" s="218" t="s">
        <v>3503</v>
      </c>
      <c r="M596" s="218" t="s">
        <v>4862</v>
      </c>
      <c r="N596" s="218" t="s">
        <v>1269</v>
      </c>
      <c r="O596" s="218" t="s">
        <v>3483</v>
      </c>
      <c r="P596" s="218" t="s">
        <v>4126</v>
      </c>
      <c r="Q596" s="218" t="s">
        <v>1269</v>
      </c>
      <c r="R596" s="218" t="s">
        <v>3474</v>
      </c>
      <c r="S596" s="218" t="s">
        <v>4186</v>
      </c>
      <c r="T596" s="218" t="s">
        <v>1269</v>
      </c>
      <c r="U596" s="218" t="s">
        <v>3503</v>
      </c>
      <c r="V596" s="218" t="s">
        <v>4132</v>
      </c>
      <c r="W596" s="218" t="s">
        <v>1269</v>
      </c>
      <c r="X596" s="218" t="s">
        <v>1119</v>
      </c>
      <c r="Y596" s="218" t="s">
        <v>1269</v>
      </c>
      <c r="Z596" s="261" t="str">
        <f>[1]総合!AG580</f>
        <v>自分の最高点数以上を取れるように頑張ります</v>
      </c>
      <c r="AA596" s="261"/>
      <c r="AB596" s="261"/>
      <c r="AC596" s="261"/>
      <c r="AD596" s="261"/>
      <c r="AE596" s="261"/>
      <c r="AF596" s="49" t="str">
        <f t="shared" ref="AF596:AF659" si="28">B596</f>
        <v>D143</v>
      </c>
      <c r="AI596" s="47">
        <v>590</v>
      </c>
      <c r="AJ596" s="47" t="str">
        <f t="shared" ref="AJ596:AJ659" si="29">B596</f>
        <v>D143</v>
      </c>
    </row>
    <row r="597" spans="1:36" ht="22.5" customHeight="1" x14ac:dyDescent="0.4">
      <c r="A597" s="200" t="str">
        <f t="shared" si="27"/>
        <v>D</v>
      </c>
      <c r="B597" s="214" t="s">
        <v>1297</v>
      </c>
      <c r="C597" s="215" t="s">
        <v>911</v>
      </c>
      <c r="D597" s="216" t="s">
        <v>4863</v>
      </c>
      <c r="E597" s="217" t="s">
        <v>910</v>
      </c>
      <c r="F597" s="218">
        <v>26</v>
      </c>
      <c r="G597" s="218">
        <v>34</v>
      </c>
      <c r="H597" s="218">
        <v>28</v>
      </c>
      <c r="I597" s="218">
        <v>88</v>
      </c>
      <c r="J597" s="219" t="s">
        <v>4321</v>
      </c>
      <c r="K597" s="218" t="s">
        <v>3835</v>
      </c>
      <c r="L597" s="218" t="s">
        <v>3483</v>
      </c>
      <c r="M597" s="218" t="s">
        <v>4864</v>
      </c>
      <c r="N597" s="218" t="s">
        <v>1269</v>
      </c>
      <c r="O597" s="218" t="s">
        <v>3503</v>
      </c>
      <c r="P597" s="218" t="s">
        <v>4211</v>
      </c>
      <c r="Q597" s="218" t="s">
        <v>1269</v>
      </c>
      <c r="R597" s="218" t="s">
        <v>3480</v>
      </c>
      <c r="S597" s="218" t="s">
        <v>4024</v>
      </c>
      <c r="T597" s="218" t="s">
        <v>1269</v>
      </c>
      <c r="U597" s="218" t="s">
        <v>3491</v>
      </c>
      <c r="V597" s="218" t="s">
        <v>4207</v>
      </c>
      <c r="W597" s="218" t="s">
        <v>1269</v>
      </c>
      <c r="X597" s="218" t="s">
        <v>1119</v>
      </c>
      <c r="Y597" s="218" t="s">
        <v>1269</v>
      </c>
      <c r="Z597" s="261" t="str">
        <f>[1]総合!AG581</f>
        <v>１問でも多く書けるように頑張る。</v>
      </c>
      <c r="AA597" s="261"/>
      <c r="AB597" s="261"/>
      <c r="AC597" s="261"/>
      <c r="AD597" s="261"/>
      <c r="AE597" s="261"/>
      <c r="AF597" s="49" t="str">
        <f t="shared" si="28"/>
        <v>D144</v>
      </c>
      <c r="AI597" s="47">
        <v>591</v>
      </c>
      <c r="AJ597" s="47" t="str">
        <f t="shared" si="29"/>
        <v>D144</v>
      </c>
    </row>
    <row r="598" spans="1:36" ht="22.5" customHeight="1" x14ac:dyDescent="0.4">
      <c r="A598" s="200" t="str">
        <f t="shared" si="27"/>
        <v>D</v>
      </c>
      <c r="B598" s="214" t="s">
        <v>1298</v>
      </c>
      <c r="C598" s="215" t="s">
        <v>914</v>
      </c>
      <c r="D598" s="216" t="s">
        <v>4865</v>
      </c>
      <c r="E598" s="217" t="s">
        <v>910</v>
      </c>
      <c r="F598" s="218">
        <v>40</v>
      </c>
      <c r="G598" s="218">
        <v>56</v>
      </c>
      <c r="H598" s="218">
        <v>42</v>
      </c>
      <c r="I598" s="218">
        <v>138</v>
      </c>
      <c r="J598" s="219" t="s">
        <v>4338</v>
      </c>
      <c r="K598" s="218" t="s">
        <v>3818</v>
      </c>
      <c r="L598" s="218" t="s">
        <v>3458</v>
      </c>
      <c r="M598" s="218" t="s">
        <v>4866</v>
      </c>
      <c r="N598" s="218" t="s">
        <v>1269</v>
      </c>
      <c r="O598" s="218" t="s">
        <v>3480</v>
      </c>
      <c r="P598" s="218" t="s">
        <v>4122</v>
      </c>
      <c r="Q598" s="218" t="s">
        <v>1269</v>
      </c>
      <c r="R598" s="218" t="s">
        <v>3491</v>
      </c>
      <c r="S598" s="218" t="s">
        <v>4117</v>
      </c>
      <c r="T598" s="218" t="s">
        <v>1269</v>
      </c>
      <c r="U598" s="218" t="s">
        <v>3463</v>
      </c>
      <c r="V598" s="218" t="s">
        <v>4215</v>
      </c>
      <c r="W598" s="218" t="s">
        <v>1269</v>
      </c>
      <c r="X598" s="218" t="s">
        <v>1119</v>
      </c>
      <c r="Y598" s="218" t="s">
        <v>1269</v>
      </c>
      <c r="Z598" s="261" t="str">
        <f>[1]総合!AG582</f>
        <v>150点以上目標に間違わず頑張る！</v>
      </c>
      <c r="AA598" s="261"/>
      <c r="AB598" s="261"/>
      <c r="AC598" s="261"/>
      <c r="AD598" s="261"/>
      <c r="AE598" s="261"/>
      <c r="AF598" s="49" t="str">
        <f t="shared" si="28"/>
        <v>D145</v>
      </c>
      <c r="AI598" s="47">
        <v>592</v>
      </c>
      <c r="AJ598" s="47" t="str">
        <f t="shared" si="29"/>
        <v>D145</v>
      </c>
    </row>
    <row r="599" spans="1:36" ht="22.5" customHeight="1" x14ac:dyDescent="0.4">
      <c r="A599" s="200" t="str">
        <f t="shared" si="27"/>
        <v>A</v>
      </c>
      <c r="B599" s="214" t="s">
        <v>1027</v>
      </c>
      <c r="C599" s="215" t="s">
        <v>1440</v>
      </c>
      <c r="D599" s="216" t="s">
        <v>4867</v>
      </c>
      <c r="E599" s="217" t="s">
        <v>764</v>
      </c>
      <c r="F599" s="218">
        <v>40</v>
      </c>
      <c r="G599" s="218">
        <v>52</v>
      </c>
      <c r="H599" s="218">
        <v>42</v>
      </c>
      <c r="I599" s="218">
        <v>134</v>
      </c>
      <c r="J599" s="219" t="s">
        <v>4263</v>
      </c>
      <c r="K599" s="218" t="s">
        <v>3494</v>
      </c>
      <c r="L599" s="218" t="s">
        <v>3452</v>
      </c>
      <c r="M599" s="218" t="s">
        <v>4868</v>
      </c>
      <c r="N599" s="218" t="s">
        <v>3489</v>
      </c>
      <c r="O599" s="218" t="s">
        <v>3452</v>
      </c>
      <c r="P599" s="218" t="s">
        <v>3824</v>
      </c>
      <c r="Q599" s="218" t="s">
        <v>3448</v>
      </c>
      <c r="R599" s="218" t="s">
        <v>1269</v>
      </c>
      <c r="S599" s="218" t="s">
        <v>1269</v>
      </c>
      <c r="T599" s="218" t="s">
        <v>1269</v>
      </c>
      <c r="U599" s="218" t="s">
        <v>1269</v>
      </c>
      <c r="V599" s="218" t="s">
        <v>1269</v>
      </c>
      <c r="W599" s="218" t="s">
        <v>1269</v>
      </c>
      <c r="X599" s="218" t="s">
        <v>1321</v>
      </c>
      <c r="Y599" s="218" t="s">
        <v>1269</v>
      </c>
      <c r="Z599" s="261" t="str">
        <f>[1]総合!AG583</f>
        <v>2年の時のこうがに勝つ！</v>
      </c>
      <c r="AA599" s="261"/>
      <c r="AB599" s="261"/>
      <c r="AC599" s="261"/>
      <c r="AD599" s="261"/>
      <c r="AE599" s="261"/>
      <c r="AF599" s="49" t="str">
        <f t="shared" si="28"/>
        <v>A060</v>
      </c>
      <c r="AI599" s="47">
        <v>593</v>
      </c>
      <c r="AJ599" s="47" t="str">
        <f t="shared" si="29"/>
        <v>A060</v>
      </c>
    </row>
    <row r="600" spans="1:36" ht="22.5" customHeight="1" x14ac:dyDescent="0.4">
      <c r="A600" s="200" t="str">
        <f t="shared" si="27"/>
        <v>A</v>
      </c>
      <c r="B600" s="214" t="s">
        <v>3055</v>
      </c>
      <c r="C600" s="215" t="s">
        <v>3056</v>
      </c>
      <c r="D600" s="216" t="s">
        <v>4869</v>
      </c>
      <c r="E600" s="217" t="s">
        <v>3058</v>
      </c>
      <c r="F600" s="218">
        <v>20</v>
      </c>
      <c r="G600" s="218">
        <v>14</v>
      </c>
      <c r="H600" s="218">
        <v>24</v>
      </c>
      <c r="I600" s="218">
        <v>58</v>
      </c>
      <c r="J600" s="219" t="s">
        <v>4345</v>
      </c>
      <c r="K600" s="218" t="s">
        <v>3767</v>
      </c>
      <c r="L600" s="218" t="s">
        <v>1269</v>
      </c>
      <c r="M600" s="218" t="s">
        <v>1269</v>
      </c>
      <c r="N600" s="218" t="s">
        <v>1269</v>
      </c>
      <c r="O600" s="218" t="s">
        <v>1269</v>
      </c>
      <c r="P600" s="218" t="s">
        <v>1269</v>
      </c>
      <c r="Q600" s="218" t="s">
        <v>1269</v>
      </c>
      <c r="R600" s="218" t="s">
        <v>1269</v>
      </c>
      <c r="S600" s="218" t="s">
        <v>1269</v>
      </c>
      <c r="T600" s="218" t="s">
        <v>1269</v>
      </c>
      <c r="U600" s="218" t="s">
        <v>1269</v>
      </c>
      <c r="V600" s="218" t="s">
        <v>1269</v>
      </c>
      <c r="W600" s="218" t="s">
        <v>1269</v>
      </c>
      <c r="X600" s="218" t="s">
        <v>1321</v>
      </c>
      <c r="Y600" s="218" t="s">
        <v>1269</v>
      </c>
      <c r="Z600" s="261" t="str">
        <f>[1]総合!AG584</f>
        <v>頑張るぞ！！！</v>
      </c>
      <c r="AA600" s="261"/>
      <c r="AB600" s="261"/>
      <c r="AC600" s="261"/>
      <c r="AD600" s="261"/>
      <c r="AE600" s="261"/>
      <c r="AF600" s="49" t="str">
        <f t="shared" si="28"/>
        <v>A069</v>
      </c>
      <c r="AI600" s="47">
        <v>594</v>
      </c>
      <c r="AJ600" s="47" t="str">
        <f t="shared" si="29"/>
        <v>A069</v>
      </c>
    </row>
    <row r="601" spans="1:36" ht="22.5" customHeight="1" x14ac:dyDescent="0.4">
      <c r="A601" s="200" t="str">
        <f t="shared" si="27"/>
        <v>A</v>
      </c>
      <c r="B601" s="214" t="s">
        <v>3059</v>
      </c>
      <c r="C601" s="215" t="s">
        <v>1555</v>
      </c>
      <c r="D601" s="216" t="s">
        <v>4870</v>
      </c>
      <c r="E601" s="217" t="s">
        <v>1193</v>
      </c>
      <c r="F601" s="218">
        <v>22</v>
      </c>
      <c r="G601" s="218">
        <v>46</v>
      </c>
      <c r="H601" s="218">
        <v>30</v>
      </c>
      <c r="I601" s="218">
        <v>98</v>
      </c>
      <c r="J601" s="219" t="s">
        <v>4266</v>
      </c>
      <c r="K601" s="218" t="s">
        <v>3748</v>
      </c>
      <c r="L601" s="218" t="s">
        <v>3483</v>
      </c>
      <c r="M601" s="218" t="s">
        <v>4871</v>
      </c>
      <c r="N601" s="218" t="s">
        <v>1269</v>
      </c>
      <c r="O601" s="218" t="s">
        <v>3463</v>
      </c>
      <c r="P601" s="218" t="s">
        <v>4058</v>
      </c>
      <c r="Q601" s="218" t="s">
        <v>3461</v>
      </c>
      <c r="R601" s="218" t="s">
        <v>1269</v>
      </c>
      <c r="S601" s="218" t="s">
        <v>1269</v>
      </c>
      <c r="T601" s="218" t="s">
        <v>1269</v>
      </c>
      <c r="U601" s="218" t="s">
        <v>1269</v>
      </c>
      <c r="V601" s="218" t="s">
        <v>1269</v>
      </c>
      <c r="W601" s="218" t="s">
        <v>1269</v>
      </c>
      <c r="X601" s="218" t="s">
        <v>1321</v>
      </c>
      <c r="Y601" s="218" t="s">
        <v>1269</v>
      </c>
      <c r="Z601" s="261" t="str">
        <f>[1]総合!AG585</f>
        <v>入賞して💗こうがくん💗にハグしてもらう💕</v>
      </c>
      <c r="AA601" s="261"/>
      <c r="AB601" s="261"/>
      <c r="AC601" s="261"/>
      <c r="AD601" s="261"/>
      <c r="AE601" s="261"/>
      <c r="AF601" s="49" t="str">
        <f t="shared" si="28"/>
        <v>A070</v>
      </c>
      <c r="AI601" s="47">
        <v>595</v>
      </c>
      <c r="AJ601" s="47" t="str">
        <f t="shared" si="29"/>
        <v>A070</v>
      </c>
    </row>
    <row r="602" spans="1:36" ht="22.5" customHeight="1" x14ac:dyDescent="0.4">
      <c r="A602" s="200" t="str">
        <f t="shared" si="27"/>
        <v>A</v>
      </c>
      <c r="B602" s="214" t="s">
        <v>3061</v>
      </c>
      <c r="C602" s="215" t="s">
        <v>3062</v>
      </c>
      <c r="D602" s="216" t="s">
        <v>4872</v>
      </c>
      <c r="E602" s="217" t="s">
        <v>1193</v>
      </c>
      <c r="F602" s="218">
        <v>20</v>
      </c>
      <c r="G602" s="218">
        <v>22</v>
      </c>
      <c r="H602" s="218">
        <v>16</v>
      </c>
      <c r="I602" s="218">
        <v>58</v>
      </c>
      <c r="J602" s="219" t="s">
        <v>4345</v>
      </c>
      <c r="K602" s="218" t="s">
        <v>3767</v>
      </c>
      <c r="L602" s="218" t="s">
        <v>3503</v>
      </c>
      <c r="M602" s="218" t="s">
        <v>4873</v>
      </c>
      <c r="N602" s="218" t="s">
        <v>1269</v>
      </c>
      <c r="O602" s="218" t="s">
        <v>1269</v>
      </c>
      <c r="P602" s="218" t="s">
        <v>1269</v>
      </c>
      <c r="Q602" s="218" t="s">
        <v>1269</v>
      </c>
      <c r="R602" s="218" t="s">
        <v>1269</v>
      </c>
      <c r="S602" s="218" t="s">
        <v>1269</v>
      </c>
      <c r="T602" s="218" t="s">
        <v>1269</v>
      </c>
      <c r="U602" s="218" t="s">
        <v>1269</v>
      </c>
      <c r="V602" s="218" t="s">
        <v>1269</v>
      </c>
      <c r="W602" s="218" t="s">
        <v>1269</v>
      </c>
      <c r="X602" s="218" t="s">
        <v>1321</v>
      </c>
      <c r="Y602" s="218" t="s">
        <v>1269</v>
      </c>
      <c r="Z602" s="261" t="str">
        <f>[1]総合!AG586</f>
        <v>目指せ❕ 自己ベスト更新❕ かんばるぞ❕</v>
      </c>
      <c r="AA602" s="261"/>
      <c r="AB602" s="261"/>
      <c r="AC602" s="261"/>
      <c r="AD602" s="261"/>
      <c r="AE602" s="261"/>
      <c r="AF602" s="49" t="str">
        <f t="shared" si="28"/>
        <v>A071</v>
      </c>
      <c r="AI602" s="47">
        <v>596</v>
      </c>
      <c r="AJ602" s="47" t="str">
        <f t="shared" si="29"/>
        <v>A071</v>
      </c>
    </row>
    <row r="603" spans="1:36" ht="22.5" customHeight="1" x14ac:dyDescent="0.4">
      <c r="A603" s="200" t="str">
        <f t="shared" si="27"/>
        <v>A</v>
      </c>
      <c r="B603" s="214" t="s">
        <v>3064</v>
      </c>
      <c r="C603" s="215" t="s">
        <v>1379</v>
      </c>
      <c r="D603" s="216" t="s">
        <v>4874</v>
      </c>
      <c r="E603" s="217" t="s">
        <v>1558</v>
      </c>
      <c r="F603" s="218">
        <v>26</v>
      </c>
      <c r="G603" s="218">
        <v>30</v>
      </c>
      <c r="H603" s="218">
        <v>34</v>
      </c>
      <c r="I603" s="218">
        <v>90</v>
      </c>
      <c r="J603" s="219" t="s">
        <v>4310</v>
      </c>
      <c r="K603" s="218" t="s">
        <v>3760</v>
      </c>
      <c r="L603" s="218" t="s">
        <v>3483</v>
      </c>
      <c r="M603" s="218" t="s">
        <v>4875</v>
      </c>
      <c r="N603" s="218" t="s">
        <v>1269</v>
      </c>
      <c r="O603" s="218" t="s">
        <v>3480</v>
      </c>
      <c r="P603" s="218" t="s">
        <v>4122</v>
      </c>
      <c r="Q603" s="218" t="s">
        <v>3494</v>
      </c>
      <c r="R603" s="218" t="s">
        <v>3443</v>
      </c>
      <c r="S603" s="218" t="s">
        <v>3741</v>
      </c>
      <c r="T603" s="218" t="s">
        <v>1104</v>
      </c>
      <c r="U603" s="218" t="s">
        <v>3441</v>
      </c>
      <c r="V603" s="218" t="s">
        <v>3810</v>
      </c>
      <c r="W603" s="218" t="s">
        <v>1104</v>
      </c>
      <c r="X603" s="218" t="s">
        <v>1321</v>
      </c>
      <c r="Y603" s="218" t="s">
        <v>1269</v>
      </c>
      <c r="Z603" s="261" t="str">
        <f>[1]総合!AG587</f>
        <v>英語読上算、日本一になりたいです。</v>
      </c>
      <c r="AA603" s="261"/>
      <c r="AB603" s="261"/>
      <c r="AC603" s="261"/>
      <c r="AD603" s="261"/>
      <c r="AE603" s="261"/>
      <c r="AF603" s="49" t="str">
        <f t="shared" si="28"/>
        <v>A075</v>
      </c>
      <c r="AI603" s="47">
        <v>597</v>
      </c>
      <c r="AJ603" s="47" t="str">
        <f t="shared" si="29"/>
        <v>A075</v>
      </c>
    </row>
    <row r="604" spans="1:36" ht="22.5" customHeight="1" x14ac:dyDescent="0.4">
      <c r="A604" s="200" t="str">
        <f t="shared" si="27"/>
        <v>B</v>
      </c>
      <c r="B604" s="214" t="s">
        <v>646</v>
      </c>
      <c r="C604" s="215" t="s">
        <v>1176</v>
      </c>
      <c r="D604" s="216" t="s">
        <v>4876</v>
      </c>
      <c r="E604" s="217" t="s">
        <v>764</v>
      </c>
      <c r="F604" s="218">
        <v>76</v>
      </c>
      <c r="G604" s="218">
        <v>94</v>
      </c>
      <c r="H604" s="218">
        <v>74</v>
      </c>
      <c r="I604" s="218">
        <v>244</v>
      </c>
      <c r="J604" s="219" t="s">
        <v>4877</v>
      </c>
      <c r="K604" s="218" t="s">
        <v>3470</v>
      </c>
      <c r="L604" s="218" t="s">
        <v>3450</v>
      </c>
      <c r="M604" s="218" t="s">
        <v>4018</v>
      </c>
      <c r="N604" s="218" t="s">
        <v>3492</v>
      </c>
      <c r="O604" s="218" t="s">
        <v>3441</v>
      </c>
      <c r="P604" s="218" t="s">
        <v>3495</v>
      </c>
      <c r="Q604" s="218" t="s">
        <v>1104</v>
      </c>
      <c r="R604" s="218" t="s">
        <v>1269</v>
      </c>
      <c r="S604" s="218" t="s">
        <v>1269</v>
      </c>
      <c r="T604" s="218" t="s">
        <v>1269</v>
      </c>
      <c r="U604" s="218" t="s">
        <v>3491</v>
      </c>
      <c r="V604" s="218" t="s">
        <v>4207</v>
      </c>
      <c r="W604" s="218" t="s">
        <v>1269</v>
      </c>
      <c r="X604" s="218" t="s">
        <v>1321</v>
      </c>
      <c r="Y604" s="218" t="s">
        <v>1269</v>
      </c>
      <c r="Z604" s="261" t="str">
        <f>[1]総合!AG588</f>
        <v>読上算はじめました！</v>
      </c>
      <c r="AA604" s="261"/>
      <c r="AB604" s="261"/>
      <c r="AC604" s="261"/>
      <c r="AD604" s="261"/>
      <c r="AE604" s="261"/>
      <c r="AF604" s="49" t="str">
        <f t="shared" si="28"/>
        <v>B091</v>
      </c>
      <c r="AI604" s="47">
        <v>598</v>
      </c>
      <c r="AJ604" s="47" t="str">
        <f t="shared" si="29"/>
        <v>B091</v>
      </c>
    </row>
    <row r="605" spans="1:36" ht="22.5" customHeight="1" x14ac:dyDescent="0.4">
      <c r="A605" s="200" t="str">
        <f t="shared" si="27"/>
        <v>B</v>
      </c>
      <c r="B605" s="214" t="s">
        <v>786</v>
      </c>
      <c r="C605" s="215" t="s">
        <v>1192</v>
      </c>
      <c r="D605" s="216" t="s">
        <v>4878</v>
      </c>
      <c r="E605" s="217" t="s">
        <v>1193</v>
      </c>
      <c r="F605" s="218">
        <v>40</v>
      </c>
      <c r="G605" s="218">
        <v>48</v>
      </c>
      <c r="H605" s="218">
        <v>24</v>
      </c>
      <c r="I605" s="218">
        <v>112</v>
      </c>
      <c r="J605" s="219" t="s">
        <v>4199</v>
      </c>
      <c r="K605" s="218" t="s">
        <v>3768</v>
      </c>
      <c r="L605" s="218" t="s">
        <v>3483</v>
      </c>
      <c r="M605" s="218" t="s">
        <v>4879</v>
      </c>
      <c r="N605" s="218" t="s">
        <v>1269</v>
      </c>
      <c r="O605" s="218" t="s">
        <v>3463</v>
      </c>
      <c r="P605" s="218" t="s">
        <v>4058</v>
      </c>
      <c r="Q605" s="218" t="s">
        <v>3556</v>
      </c>
      <c r="R605" s="218" t="s">
        <v>1269</v>
      </c>
      <c r="S605" s="218" t="s">
        <v>1269</v>
      </c>
      <c r="T605" s="218" t="s">
        <v>1269</v>
      </c>
      <c r="U605" s="218" t="s">
        <v>3503</v>
      </c>
      <c r="V605" s="218" t="s">
        <v>4132</v>
      </c>
      <c r="W605" s="218" t="s">
        <v>1269</v>
      </c>
      <c r="X605" s="218" t="s">
        <v>1321</v>
      </c>
      <c r="Y605" s="218" t="s">
        <v>1269</v>
      </c>
      <c r="Z605" s="261" t="str">
        <f>[1]総合!AG589</f>
        <v>いつも応援してくれる慶一先生、ありがとう♪</v>
      </c>
      <c r="AA605" s="261"/>
      <c r="AB605" s="261"/>
      <c r="AC605" s="261"/>
      <c r="AD605" s="261"/>
      <c r="AE605" s="261"/>
      <c r="AF605" s="49" t="str">
        <f t="shared" si="28"/>
        <v>B111</v>
      </c>
      <c r="AI605" s="47">
        <v>599</v>
      </c>
      <c r="AJ605" s="47" t="str">
        <f t="shared" si="29"/>
        <v>B111</v>
      </c>
    </row>
    <row r="606" spans="1:36" ht="22.5" customHeight="1" x14ac:dyDescent="0.4">
      <c r="A606" s="200" t="str">
        <f t="shared" si="27"/>
        <v>C</v>
      </c>
      <c r="B606" s="214" t="s">
        <v>789</v>
      </c>
      <c r="C606" s="215" t="s">
        <v>3069</v>
      </c>
      <c r="D606" s="216" t="s">
        <v>4748</v>
      </c>
      <c r="E606" s="217" t="s">
        <v>764</v>
      </c>
      <c r="F606" s="218">
        <v>18</v>
      </c>
      <c r="G606" s="218">
        <v>30</v>
      </c>
      <c r="H606" s="218">
        <v>16</v>
      </c>
      <c r="I606" s="218">
        <v>64</v>
      </c>
      <c r="J606" s="219" t="s">
        <v>4347</v>
      </c>
      <c r="K606" s="218" t="s">
        <v>3858</v>
      </c>
      <c r="L606" s="218" t="s">
        <v>3483</v>
      </c>
      <c r="M606" s="218" t="s">
        <v>4880</v>
      </c>
      <c r="N606" s="218" t="s">
        <v>1269</v>
      </c>
      <c r="O606" s="218" t="s">
        <v>3483</v>
      </c>
      <c r="P606" s="218" t="s">
        <v>4126</v>
      </c>
      <c r="Q606" s="218" t="s">
        <v>1269</v>
      </c>
      <c r="R606" s="218" t="s">
        <v>1269</v>
      </c>
      <c r="S606" s="218" t="s">
        <v>1269</v>
      </c>
      <c r="T606" s="218" t="s">
        <v>1269</v>
      </c>
      <c r="U606" s="218" t="s">
        <v>1269</v>
      </c>
      <c r="V606" s="218" t="s">
        <v>1269</v>
      </c>
      <c r="W606" s="218" t="s">
        <v>1269</v>
      </c>
      <c r="X606" s="218" t="s">
        <v>1321</v>
      </c>
      <c r="Y606" s="218" t="s">
        <v>1269</v>
      </c>
      <c r="Z606" s="261" t="str">
        <f>[1]総合!AG590</f>
        <v>初の全国大会なのでドキドキしています。</v>
      </c>
      <c r="AA606" s="261"/>
      <c r="AB606" s="261"/>
      <c r="AC606" s="261"/>
      <c r="AD606" s="261"/>
      <c r="AE606" s="261"/>
      <c r="AF606" s="49" t="str">
        <f t="shared" si="28"/>
        <v>C129</v>
      </c>
      <c r="AI606" s="47">
        <v>600</v>
      </c>
      <c r="AJ606" s="47" t="str">
        <f t="shared" si="29"/>
        <v>C129</v>
      </c>
    </row>
    <row r="607" spans="1:36" ht="22.5" customHeight="1" x14ac:dyDescent="0.4">
      <c r="A607" s="200" t="str">
        <f t="shared" si="27"/>
        <v>C</v>
      </c>
      <c r="B607" s="214" t="s">
        <v>1006</v>
      </c>
      <c r="C607" s="215" t="s">
        <v>3071</v>
      </c>
      <c r="D607" s="216" t="s">
        <v>4881</v>
      </c>
      <c r="E607" s="217" t="s">
        <v>3073</v>
      </c>
      <c r="F607" s="218">
        <v>58</v>
      </c>
      <c r="G607" s="218">
        <v>72</v>
      </c>
      <c r="H607" s="218">
        <v>56</v>
      </c>
      <c r="I607" s="218">
        <v>186</v>
      </c>
      <c r="J607" s="219" t="s">
        <v>4385</v>
      </c>
      <c r="K607" s="218" t="s">
        <v>3760</v>
      </c>
      <c r="L607" s="218" t="s">
        <v>3452</v>
      </c>
      <c r="M607" s="218" t="s">
        <v>4882</v>
      </c>
      <c r="N607" s="218" t="s">
        <v>1269</v>
      </c>
      <c r="O607" s="218" t="s">
        <v>3483</v>
      </c>
      <c r="P607" s="218" t="s">
        <v>4126</v>
      </c>
      <c r="Q607" s="218" t="s">
        <v>1269</v>
      </c>
      <c r="R607" s="218" t="s">
        <v>1269</v>
      </c>
      <c r="S607" s="218" t="s">
        <v>1269</v>
      </c>
      <c r="T607" s="218" t="s">
        <v>1269</v>
      </c>
      <c r="U607" s="218" t="s">
        <v>3503</v>
      </c>
      <c r="V607" s="218" t="s">
        <v>4132</v>
      </c>
      <c r="W607" s="218" t="s">
        <v>1269</v>
      </c>
      <c r="X607" s="218" t="s">
        <v>1321</v>
      </c>
      <c r="Y607" s="218" t="s">
        <v>1269</v>
      </c>
      <c r="Z607" s="261" t="str">
        <f>[1]総合!AG591</f>
        <v>目標は入賞！</v>
      </c>
      <c r="AA607" s="261"/>
      <c r="AB607" s="261"/>
      <c r="AC607" s="261"/>
      <c r="AD607" s="261"/>
      <c r="AE607" s="261"/>
      <c r="AF607" s="49" t="str">
        <f t="shared" si="28"/>
        <v>C174</v>
      </c>
      <c r="AI607" s="47">
        <v>601</v>
      </c>
      <c r="AJ607" s="47" t="str">
        <f t="shared" si="29"/>
        <v>C174</v>
      </c>
    </row>
    <row r="608" spans="1:36" ht="22.5" customHeight="1" x14ac:dyDescent="0.4">
      <c r="A608" s="200" t="str">
        <f t="shared" si="27"/>
        <v>C</v>
      </c>
      <c r="B608" s="214" t="s">
        <v>1010</v>
      </c>
      <c r="C608" s="215" t="s">
        <v>1211</v>
      </c>
      <c r="D608" s="216" t="s">
        <v>4883</v>
      </c>
      <c r="E608" s="217" t="s">
        <v>1193</v>
      </c>
      <c r="F608" s="218">
        <v>60</v>
      </c>
      <c r="G608" s="218">
        <v>70</v>
      </c>
      <c r="H608" s="218">
        <v>62</v>
      </c>
      <c r="I608" s="218">
        <v>192</v>
      </c>
      <c r="J608" s="219" t="s">
        <v>4411</v>
      </c>
      <c r="K608" s="218" t="s">
        <v>3759</v>
      </c>
      <c r="L608" s="218" t="s">
        <v>3450</v>
      </c>
      <c r="M608" s="218" t="s">
        <v>3859</v>
      </c>
      <c r="N608" s="218" t="s">
        <v>1269</v>
      </c>
      <c r="O608" s="218" t="s">
        <v>3453</v>
      </c>
      <c r="P608" s="218" t="s">
        <v>3615</v>
      </c>
      <c r="Q608" s="218" t="s">
        <v>3456</v>
      </c>
      <c r="R608" s="218" t="s">
        <v>1269</v>
      </c>
      <c r="S608" s="218" t="s">
        <v>1269</v>
      </c>
      <c r="T608" s="218" t="s">
        <v>1269</v>
      </c>
      <c r="U608" s="218" t="s">
        <v>3445</v>
      </c>
      <c r="V608" s="218" t="s">
        <v>3843</v>
      </c>
      <c r="W608" s="218" t="s">
        <v>1269</v>
      </c>
      <c r="X608" s="218" t="s">
        <v>1321</v>
      </c>
      <c r="Y608" s="218" t="s">
        <v>1269</v>
      </c>
      <c r="Z608" s="261" t="str">
        <f>[1]総合!AG592</f>
        <v>☆今日は僕の誕生日☆トリプル入賞目指します</v>
      </c>
      <c r="AA608" s="261"/>
      <c r="AB608" s="261"/>
      <c r="AC608" s="261"/>
      <c r="AD608" s="261"/>
      <c r="AE608" s="261"/>
      <c r="AF608" s="49" t="str">
        <f t="shared" si="28"/>
        <v>C175</v>
      </c>
      <c r="AI608" s="47">
        <v>602</v>
      </c>
      <c r="AJ608" s="47" t="str">
        <f t="shared" si="29"/>
        <v>C175</v>
      </c>
    </row>
    <row r="609" spans="1:36" ht="22.5" customHeight="1" x14ac:dyDescent="0.4">
      <c r="A609" s="200" t="str">
        <f t="shared" si="27"/>
        <v>D</v>
      </c>
      <c r="B609" s="214" t="s">
        <v>1007</v>
      </c>
      <c r="C609" s="215" t="s">
        <v>1478</v>
      </c>
      <c r="D609" s="216" t="s">
        <v>4754</v>
      </c>
      <c r="E609" s="217" t="s">
        <v>764</v>
      </c>
      <c r="F609" s="218">
        <v>34</v>
      </c>
      <c r="G609" s="218">
        <v>52</v>
      </c>
      <c r="H609" s="218">
        <v>46</v>
      </c>
      <c r="I609" s="218">
        <v>132</v>
      </c>
      <c r="J609" s="219" t="s">
        <v>4174</v>
      </c>
      <c r="K609" s="218" t="s">
        <v>3822</v>
      </c>
      <c r="L609" s="218" t="s">
        <v>3614</v>
      </c>
      <c r="M609" s="218" t="s">
        <v>4884</v>
      </c>
      <c r="N609" s="218" t="s">
        <v>1269</v>
      </c>
      <c r="O609" s="218" t="s">
        <v>3480</v>
      </c>
      <c r="P609" s="218" t="s">
        <v>4122</v>
      </c>
      <c r="Q609" s="218" t="s">
        <v>1269</v>
      </c>
      <c r="R609" s="218" t="s">
        <v>1269</v>
      </c>
      <c r="S609" s="218" t="s">
        <v>1269</v>
      </c>
      <c r="T609" s="218" t="s">
        <v>1269</v>
      </c>
      <c r="U609" s="218" t="s">
        <v>3439</v>
      </c>
      <c r="V609" s="218" t="s">
        <v>4057</v>
      </c>
      <c r="W609" s="218" t="s">
        <v>1269</v>
      </c>
      <c r="X609" s="218" t="s">
        <v>1119</v>
      </c>
      <c r="Y609" s="218" t="s">
        <v>1269</v>
      </c>
      <c r="Z609" s="261" t="str">
        <f>[1]総合!AG593</f>
        <v>指定会場までの道中が楽しみなんです！！</v>
      </c>
      <c r="AA609" s="261"/>
      <c r="AB609" s="261"/>
      <c r="AC609" s="261"/>
      <c r="AD609" s="261"/>
      <c r="AE609" s="261"/>
      <c r="AF609" s="49" t="str">
        <f t="shared" si="28"/>
        <v>D119</v>
      </c>
      <c r="AI609" s="47">
        <v>603</v>
      </c>
      <c r="AJ609" s="47" t="str">
        <f t="shared" si="29"/>
        <v>D119</v>
      </c>
    </row>
    <row r="610" spans="1:36" ht="22.5" customHeight="1" x14ac:dyDescent="0.4">
      <c r="A610" s="200" t="str">
        <f t="shared" si="27"/>
        <v>D</v>
      </c>
      <c r="B610" s="214" t="s">
        <v>1043</v>
      </c>
      <c r="C610" s="215" t="s">
        <v>1504</v>
      </c>
      <c r="D610" s="216" t="s">
        <v>4756</v>
      </c>
      <c r="E610" s="217" t="s">
        <v>764</v>
      </c>
      <c r="F610" s="218">
        <v>24</v>
      </c>
      <c r="G610" s="218">
        <v>46</v>
      </c>
      <c r="H610" s="218">
        <v>36</v>
      </c>
      <c r="I610" s="218">
        <v>106</v>
      </c>
      <c r="J610" s="219" t="s">
        <v>4208</v>
      </c>
      <c r="K610" s="218" t="s">
        <v>3830</v>
      </c>
      <c r="L610" s="218" t="s">
        <v>3483</v>
      </c>
      <c r="M610" s="218" t="s">
        <v>4885</v>
      </c>
      <c r="N610" s="218" t="s">
        <v>1269</v>
      </c>
      <c r="O610" s="218" t="s">
        <v>3463</v>
      </c>
      <c r="P610" s="218" t="s">
        <v>4058</v>
      </c>
      <c r="Q610" s="218" t="s">
        <v>1269</v>
      </c>
      <c r="R610" s="218" t="s">
        <v>1269</v>
      </c>
      <c r="S610" s="218" t="s">
        <v>1269</v>
      </c>
      <c r="T610" s="218" t="s">
        <v>1269</v>
      </c>
      <c r="U610" s="218" t="s">
        <v>3480</v>
      </c>
      <c r="V610" s="218" t="s">
        <v>4223</v>
      </c>
      <c r="W610" s="218" t="s">
        <v>1269</v>
      </c>
      <c r="X610" s="218" t="s">
        <v>1321</v>
      </c>
      <c r="Y610" s="218" t="s">
        <v>1269</v>
      </c>
      <c r="Z610" s="261" t="str">
        <f>[1]総合!AG594</f>
        <v>自分の力を出し切れるように頑張りたいです。</v>
      </c>
      <c r="AA610" s="261"/>
      <c r="AB610" s="261"/>
      <c r="AC610" s="261"/>
      <c r="AD610" s="261"/>
      <c r="AE610" s="261"/>
      <c r="AF610" s="49" t="str">
        <f t="shared" si="28"/>
        <v>D121</v>
      </c>
      <c r="AI610" s="47">
        <v>604</v>
      </c>
      <c r="AJ610" s="47" t="str">
        <f t="shared" si="29"/>
        <v>D121</v>
      </c>
    </row>
    <row r="611" spans="1:36" ht="22.5" customHeight="1" x14ac:dyDescent="0.4">
      <c r="A611" s="200" t="str">
        <f t="shared" si="27"/>
        <v>D</v>
      </c>
      <c r="B611" s="214" t="s">
        <v>1045</v>
      </c>
      <c r="C611" s="215" t="s">
        <v>1250</v>
      </c>
      <c r="D611" s="216" t="s">
        <v>4756</v>
      </c>
      <c r="E611" s="217" t="s">
        <v>764</v>
      </c>
      <c r="F611" s="218">
        <v>90</v>
      </c>
      <c r="G611" s="218">
        <v>98</v>
      </c>
      <c r="H611" s="218">
        <v>80</v>
      </c>
      <c r="I611" s="218">
        <v>268</v>
      </c>
      <c r="J611" s="219" t="s">
        <v>4236</v>
      </c>
      <c r="K611" s="218" t="s">
        <v>3495</v>
      </c>
      <c r="L611" s="218" t="s">
        <v>3441</v>
      </c>
      <c r="M611" s="218" t="s">
        <v>3787</v>
      </c>
      <c r="N611" s="218" t="s">
        <v>3509</v>
      </c>
      <c r="O611" s="218" t="s">
        <v>3486</v>
      </c>
      <c r="P611" s="218" t="s">
        <v>3823</v>
      </c>
      <c r="Q611" s="218" t="s">
        <v>3509</v>
      </c>
      <c r="R611" s="218" t="s">
        <v>1269</v>
      </c>
      <c r="S611" s="218" t="s">
        <v>1269</v>
      </c>
      <c r="T611" s="218" t="s">
        <v>1269</v>
      </c>
      <c r="U611" s="218" t="s">
        <v>3523</v>
      </c>
      <c r="V611" s="218" t="s">
        <v>3865</v>
      </c>
      <c r="W611" s="218" t="s">
        <v>3484</v>
      </c>
      <c r="X611" s="218" t="s">
        <v>1119</v>
      </c>
      <c r="Y611" s="218" t="s">
        <v>1269</v>
      </c>
      <c r="Z611" s="261" t="str">
        <f>[1]総合!AG595</f>
        <v>昨年の己を超える力を出し切ってみせます！</v>
      </c>
      <c r="AA611" s="261"/>
      <c r="AB611" s="261"/>
      <c r="AC611" s="261"/>
      <c r="AD611" s="261"/>
      <c r="AE611" s="261"/>
      <c r="AF611" s="49" t="str">
        <f t="shared" si="28"/>
        <v>D123</v>
      </c>
      <c r="AI611" s="47">
        <v>605</v>
      </c>
      <c r="AJ611" s="47" t="str">
        <f t="shared" si="29"/>
        <v>D123</v>
      </c>
    </row>
    <row r="612" spans="1:36" ht="22.5" customHeight="1" x14ac:dyDescent="0.4">
      <c r="A612" s="200" t="str">
        <f t="shared" si="27"/>
        <v>E</v>
      </c>
      <c r="B612" s="214" t="s">
        <v>816</v>
      </c>
      <c r="C612" s="215" t="s">
        <v>3078</v>
      </c>
      <c r="D612" s="216" t="s">
        <v>4758</v>
      </c>
      <c r="E612" s="217" t="s">
        <v>764</v>
      </c>
      <c r="F612" s="218">
        <v>40</v>
      </c>
      <c r="G612" s="218">
        <v>40</v>
      </c>
      <c r="H612" s="218">
        <v>42</v>
      </c>
      <c r="I612" s="218">
        <v>122</v>
      </c>
      <c r="J612" s="219" t="s">
        <v>4420</v>
      </c>
      <c r="K612" s="218" t="s">
        <v>3951</v>
      </c>
      <c r="L612" s="218" t="s">
        <v>3480</v>
      </c>
      <c r="M612" s="218" t="s">
        <v>4434</v>
      </c>
      <c r="N612" s="218" t="s">
        <v>1269</v>
      </c>
      <c r="O612" s="218" t="s">
        <v>3463</v>
      </c>
      <c r="P612" s="218" t="s">
        <v>4058</v>
      </c>
      <c r="Q612" s="218" t="s">
        <v>1269</v>
      </c>
      <c r="R612" s="218" t="s">
        <v>1269</v>
      </c>
      <c r="S612" s="218" t="s">
        <v>1269</v>
      </c>
      <c r="T612" s="218" t="s">
        <v>1269</v>
      </c>
      <c r="U612" s="218" t="s">
        <v>3491</v>
      </c>
      <c r="V612" s="218" t="s">
        <v>4207</v>
      </c>
      <c r="W612" s="218" t="s">
        <v>1269</v>
      </c>
      <c r="X612" s="218" t="s">
        <v>1119</v>
      </c>
      <c r="Y612" s="218" t="s">
        <v>1269</v>
      </c>
      <c r="Z612" s="261" t="str">
        <f>[1]総合!AG596</f>
        <v>初出場。楽しみます！</v>
      </c>
      <c r="AA612" s="261"/>
      <c r="AB612" s="261"/>
      <c r="AC612" s="261"/>
      <c r="AD612" s="261"/>
      <c r="AE612" s="261"/>
      <c r="AF612" s="49" t="str">
        <f t="shared" si="28"/>
        <v>E087</v>
      </c>
      <c r="AI612" s="47">
        <v>606</v>
      </c>
      <c r="AJ612" s="47" t="str">
        <f t="shared" si="29"/>
        <v>E087</v>
      </c>
    </row>
    <row r="613" spans="1:36" ht="22.5" customHeight="1" x14ac:dyDescent="0.4">
      <c r="A613" s="200" t="str">
        <f t="shared" si="27"/>
        <v>E</v>
      </c>
      <c r="B613" s="214" t="s">
        <v>926</v>
      </c>
      <c r="C613" s="215" t="s">
        <v>3080</v>
      </c>
      <c r="D613" s="216" t="s">
        <v>4886</v>
      </c>
      <c r="E613" s="217" t="s">
        <v>1098</v>
      </c>
      <c r="F613" s="218">
        <v>76</v>
      </c>
      <c r="G613" s="218">
        <v>92</v>
      </c>
      <c r="H613" s="218">
        <v>78</v>
      </c>
      <c r="I613" s="218">
        <v>246</v>
      </c>
      <c r="J613" s="219" t="s">
        <v>4887</v>
      </c>
      <c r="K613" s="218" t="s">
        <v>3922</v>
      </c>
      <c r="L613" s="218" t="s">
        <v>3441</v>
      </c>
      <c r="M613" s="218" t="s">
        <v>3960</v>
      </c>
      <c r="N613" s="218" t="s">
        <v>1269</v>
      </c>
      <c r="O613" s="218" t="s">
        <v>3439</v>
      </c>
      <c r="P613" s="218" t="s">
        <v>3759</v>
      </c>
      <c r="Q613" s="218" t="s">
        <v>3504</v>
      </c>
      <c r="R613" s="218" t="s">
        <v>3523</v>
      </c>
      <c r="S613" s="218" t="s">
        <v>3763</v>
      </c>
      <c r="T613" s="218" t="s">
        <v>3504</v>
      </c>
      <c r="U613" s="218" t="s">
        <v>3441</v>
      </c>
      <c r="V613" s="218" t="s">
        <v>3810</v>
      </c>
      <c r="W613" s="218" t="s">
        <v>1269</v>
      </c>
      <c r="X613" s="218" t="s">
        <v>1321</v>
      </c>
      <c r="Y613" s="218" t="s">
        <v>1269</v>
      </c>
      <c r="Z613" s="261" t="str">
        <f>[1]総合!AG597</f>
        <v>自己ベスト更新を目指して頑張ります！</v>
      </c>
      <c r="AA613" s="261"/>
      <c r="AB613" s="261"/>
      <c r="AC613" s="261"/>
      <c r="AD613" s="261"/>
      <c r="AE613" s="261"/>
      <c r="AF613" s="49" t="str">
        <f t="shared" si="28"/>
        <v>E104</v>
      </c>
      <c r="AI613" s="47">
        <v>607</v>
      </c>
      <c r="AJ613" s="47" t="str">
        <f t="shared" si="29"/>
        <v>E104</v>
      </c>
    </row>
    <row r="614" spans="1:36" ht="22.5" customHeight="1" x14ac:dyDescent="0.4">
      <c r="A614" s="200" t="str">
        <f t="shared" si="27"/>
        <v>B</v>
      </c>
      <c r="B614" s="214" t="s">
        <v>776</v>
      </c>
      <c r="C614" s="215" t="s">
        <v>3094</v>
      </c>
      <c r="D614" s="216" t="s">
        <v>4888</v>
      </c>
      <c r="E614" s="217" t="s">
        <v>3096</v>
      </c>
      <c r="F614" s="218">
        <v>26</v>
      </c>
      <c r="G614" s="218">
        <v>14</v>
      </c>
      <c r="H614" s="218">
        <v>18</v>
      </c>
      <c r="I614" s="218">
        <v>58</v>
      </c>
      <c r="J614" s="219" t="s">
        <v>4345</v>
      </c>
      <c r="K614" s="218" t="s">
        <v>3794</v>
      </c>
      <c r="L614" s="218" t="s">
        <v>3503</v>
      </c>
      <c r="M614" s="218" t="s">
        <v>4889</v>
      </c>
      <c r="N614" s="218" t="s">
        <v>1269</v>
      </c>
      <c r="O614" s="218" t="s">
        <v>3483</v>
      </c>
      <c r="P614" s="218" t="s">
        <v>4126</v>
      </c>
      <c r="Q614" s="218" t="s">
        <v>1269</v>
      </c>
      <c r="R614" s="218" t="s">
        <v>1269</v>
      </c>
      <c r="S614" s="218" t="s">
        <v>1269</v>
      </c>
      <c r="T614" s="218" t="s">
        <v>1269</v>
      </c>
      <c r="U614" s="218" t="s">
        <v>3503</v>
      </c>
      <c r="V614" s="218" t="s">
        <v>4132</v>
      </c>
      <c r="W614" s="218" t="s">
        <v>1269</v>
      </c>
      <c r="X614" s="218" t="s">
        <v>1321</v>
      </c>
      <c r="Y614" s="218" t="s">
        <v>1269</v>
      </c>
      <c r="Z614" s="261" t="str">
        <f>[1]総合!AG598</f>
        <v>緊張しますが自分の力発揮してがんばりたいです。</v>
      </c>
      <c r="AA614" s="261"/>
      <c r="AB614" s="261"/>
      <c r="AC614" s="261"/>
      <c r="AD614" s="261"/>
      <c r="AE614" s="261"/>
      <c r="AF614" s="49" t="str">
        <f t="shared" si="28"/>
        <v>B108</v>
      </c>
      <c r="AI614" s="47">
        <v>608</v>
      </c>
      <c r="AJ614" s="47" t="str">
        <f t="shared" si="29"/>
        <v>B108</v>
      </c>
    </row>
    <row r="615" spans="1:36" ht="22.5" customHeight="1" x14ac:dyDescent="0.4">
      <c r="A615" s="200" t="str">
        <f t="shared" si="27"/>
        <v>B</v>
      </c>
      <c r="B615" s="214" t="s">
        <v>777</v>
      </c>
      <c r="C615" s="215" t="s">
        <v>3097</v>
      </c>
      <c r="D615" s="216" t="s">
        <v>4888</v>
      </c>
      <c r="E615" s="217" t="s">
        <v>1368</v>
      </c>
      <c r="F615" s="218">
        <v>22</v>
      </c>
      <c r="G615" s="218">
        <v>30</v>
      </c>
      <c r="H615" s="218">
        <v>16</v>
      </c>
      <c r="I615" s="218">
        <v>68</v>
      </c>
      <c r="J615" s="219" t="s">
        <v>4502</v>
      </c>
      <c r="K615" s="218" t="s">
        <v>3789</v>
      </c>
      <c r="L615" s="218" t="s">
        <v>3503</v>
      </c>
      <c r="M615" s="218" t="s">
        <v>4890</v>
      </c>
      <c r="N615" s="218" t="s">
        <v>1269</v>
      </c>
      <c r="O615" s="218" t="s">
        <v>3483</v>
      </c>
      <c r="P615" s="218" t="s">
        <v>4126</v>
      </c>
      <c r="Q615" s="218" t="s">
        <v>1269</v>
      </c>
      <c r="R615" s="218" t="s">
        <v>1269</v>
      </c>
      <c r="S615" s="218" t="s">
        <v>1269</v>
      </c>
      <c r="T615" s="218" t="s">
        <v>1269</v>
      </c>
      <c r="U615" s="218" t="s">
        <v>1269</v>
      </c>
      <c r="V615" s="218" t="s">
        <v>1269</v>
      </c>
      <c r="W615" s="218" t="s">
        <v>1269</v>
      </c>
      <c r="X615" s="218" t="s">
        <v>1321</v>
      </c>
      <c r="Y615" s="218" t="s">
        <v>1269</v>
      </c>
      <c r="Z615" s="261" t="str">
        <f>[1]総合!AG599</f>
        <v>全力出してがんばりたいです。</v>
      </c>
      <c r="AA615" s="261"/>
      <c r="AB615" s="261"/>
      <c r="AC615" s="261"/>
      <c r="AD615" s="261"/>
      <c r="AE615" s="261"/>
      <c r="AF615" s="49" t="str">
        <f t="shared" si="28"/>
        <v>B109</v>
      </c>
      <c r="AI615" s="47">
        <v>609</v>
      </c>
      <c r="AJ615" s="47" t="str">
        <f t="shared" si="29"/>
        <v>B109</v>
      </c>
    </row>
    <row r="616" spans="1:36" ht="22.5" customHeight="1" x14ac:dyDescent="0.4">
      <c r="A616" s="200" t="str">
        <f t="shared" si="27"/>
        <v>B</v>
      </c>
      <c r="B616" s="214" t="s">
        <v>782</v>
      </c>
      <c r="C616" s="215" t="s">
        <v>3099</v>
      </c>
      <c r="D616" s="216" t="s">
        <v>4878</v>
      </c>
      <c r="E616" s="217" t="s">
        <v>1368</v>
      </c>
      <c r="F616" s="218">
        <v>24</v>
      </c>
      <c r="G616" s="218">
        <v>14</v>
      </c>
      <c r="H616" s="218">
        <v>14</v>
      </c>
      <c r="I616" s="218">
        <v>52</v>
      </c>
      <c r="J616" s="219" t="s">
        <v>4124</v>
      </c>
      <c r="K616" s="218" t="s">
        <v>3799</v>
      </c>
      <c r="L616" s="218" t="s">
        <v>3503</v>
      </c>
      <c r="M616" s="218" t="s">
        <v>4891</v>
      </c>
      <c r="N616" s="218" t="s">
        <v>1269</v>
      </c>
      <c r="O616" s="218" t="s">
        <v>3483</v>
      </c>
      <c r="P616" s="218" t="s">
        <v>4126</v>
      </c>
      <c r="Q616" s="218" t="s">
        <v>1269</v>
      </c>
      <c r="R616" s="218" t="s">
        <v>1269</v>
      </c>
      <c r="S616" s="218" t="s">
        <v>1269</v>
      </c>
      <c r="T616" s="218" t="s">
        <v>1269</v>
      </c>
      <c r="U616" s="218" t="s">
        <v>1269</v>
      </c>
      <c r="V616" s="218" t="s">
        <v>1269</v>
      </c>
      <c r="W616" s="218" t="s">
        <v>1269</v>
      </c>
      <c r="X616" s="218" t="s">
        <v>1321</v>
      </c>
      <c r="Y616" s="218" t="s">
        <v>1269</v>
      </c>
      <c r="Z616" s="261" t="str">
        <f>[1]総合!AG600</f>
        <v>がんばるぞ！</v>
      </c>
      <c r="AA616" s="261"/>
      <c r="AB616" s="261"/>
      <c r="AC616" s="261"/>
      <c r="AD616" s="261"/>
      <c r="AE616" s="261"/>
      <c r="AF616" s="49" t="str">
        <f t="shared" si="28"/>
        <v>B110</v>
      </c>
      <c r="AI616" s="47">
        <v>610</v>
      </c>
      <c r="AJ616" s="47" t="str">
        <f t="shared" si="29"/>
        <v>B110</v>
      </c>
    </row>
    <row r="617" spans="1:36" ht="22.5" customHeight="1" x14ac:dyDescent="0.4">
      <c r="A617" s="200" t="str">
        <f t="shared" si="27"/>
        <v>C</v>
      </c>
      <c r="B617" s="214" t="s">
        <v>991</v>
      </c>
      <c r="C617" s="215" t="s">
        <v>3101</v>
      </c>
      <c r="D617" s="216" t="s">
        <v>4881</v>
      </c>
      <c r="E617" s="217" t="s">
        <v>3096</v>
      </c>
      <c r="F617" s="218">
        <v>18</v>
      </c>
      <c r="G617" s="218">
        <v>22</v>
      </c>
      <c r="H617" s="218">
        <v>24</v>
      </c>
      <c r="I617" s="218">
        <v>64</v>
      </c>
      <c r="J617" s="219" t="s">
        <v>4347</v>
      </c>
      <c r="K617" s="218" t="s">
        <v>3858</v>
      </c>
      <c r="L617" s="218" t="s">
        <v>3503</v>
      </c>
      <c r="M617" s="218" t="s">
        <v>4892</v>
      </c>
      <c r="N617" s="218" t="s">
        <v>1269</v>
      </c>
      <c r="O617" s="218" t="s">
        <v>3503</v>
      </c>
      <c r="P617" s="218" t="s">
        <v>4211</v>
      </c>
      <c r="Q617" s="218" t="s">
        <v>1269</v>
      </c>
      <c r="R617" s="218" t="s">
        <v>1269</v>
      </c>
      <c r="S617" s="218" t="s">
        <v>1269</v>
      </c>
      <c r="T617" s="218" t="s">
        <v>1269</v>
      </c>
      <c r="U617" s="218" t="s">
        <v>3503</v>
      </c>
      <c r="V617" s="218" t="s">
        <v>4132</v>
      </c>
      <c r="W617" s="218" t="s">
        <v>1269</v>
      </c>
      <c r="X617" s="218" t="s">
        <v>1321</v>
      </c>
      <c r="Y617" s="218" t="s">
        <v>1269</v>
      </c>
      <c r="Z617" s="261" t="str">
        <f>[1]総合!AG601</f>
        <v>初めてで心配だけど後悔しないよう頑張ります</v>
      </c>
      <c r="AA617" s="261"/>
      <c r="AB617" s="261"/>
      <c r="AC617" s="261"/>
      <c r="AD617" s="261"/>
      <c r="AE617" s="261"/>
      <c r="AF617" s="49" t="str">
        <f t="shared" si="28"/>
        <v>C170</v>
      </c>
      <c r="AI617" s="47">
        <v>611</v>
      </c>
      <c r="AJ617" s="47" t="str">
        <f t="shared" si="29"/>
        <v>C170</v>
      </c>
    </row>
    <row r="618" spans="1:36" ht="22.5" customHeight="1" x14ac:dyDescent="0.4">
      <c r="A618" s="200" t="str">
        <f t="shared" si="27"/>
        <v>C</v>
      </c>
      <c r="B618" s="214" t="s">
        <v>1003</v>
      </c>
      <c r="C618" s="215" t="s">
        <v>1482</v>
      </c>
      <c r="D618" s="216" t="s">
        <v>4883</v>
      </c>
      <c r="E618" s="217" t="s">
        <v>1368</v>
      </c>
      <c r="F618" s="218">
        <v>40</v>
      </c>
      <c r="G618" s="218">
        <v>60</v>
      </c>
      <c r="H618" s="218">
        <v>48</v>
      </c>
      <c r="I618" s="218">
        <v>148</v>
      </c>
      <c r="J618" s="219" t="s">
        <v>4237</v>
      </c>
      <c r="K618" s="218" t="s">
        <v>3815</v>
      </c>
      <c r="L618" s="218" t="s">
        <v>3450</v>
      </c>
      <c r="M618" s="218" t="s">
        <v>3856</v>
      </c>
      <c r="N618" s="218" t="s">
        <v>1269</v>
      </c>
      <c r="O618" s="218" t="s">
        <v>3480</v>
      </c>
      <c r="P618" s="218" t="s">
        <v>4122</v>
      </c>
      <c r="Q618" s="218" t="s">
        <v>1269</v>
      </c>
      <c r="R618" s="218" t="s">
        <v>3487</v>
      </c>
      <c r="S618" s="218" t="s">
        <v>4214</v>
      </c>
      <c r="T618" s="218" t="s">
        <v>1269</v>
      </c>
      <c r="U618" s="218" t="s">
        <v>3503</v>
      </c>
      <c r="V618" s="218" t="s">
        <v>4132</v>
      </c>
      <c r="W618" s="218" t="s">
        <v>1269</v>
      </c>
      <c r="X618" s="218" t="s">
        <v>1119</v>
      </c>
      <c r="Y618" s="218" t="s">
        <v>1269</v>
      </c>
      <c r="Z618" s="261" t="str">
        <f>[1]総合!AG602</f>
        <v>去年と違って２回目!!全力を出しきる!!</v>
      </c>
      <c r="AA618" s="261"/>
      <c r="AB618" s="261"/>
      <c r="AC618" s="261"/>
      <c r="AD618" s="261"/>
      <c r="AE618" s="261"/>
      <c r="AF618" s="49" t="str">
        <f t="shared" si="28"/>
        <v>C171</v>
      </c>
      <c r="AI618" s="47">
        <v>612</v>
      </c>
      <c r="AJ618" s="47" t="str">
        <f t="shared" si="29"/>
        <v>C171</v>
      </c>
    </row>
    <row r="619" spans="1:36" ht="22.5" customHeight="1" x14ac:dyDescent="0.4">
      <c r="A619" s="200" t="str">
        <f t="shared" si="27"/>
        <v>C</v>
      </c>
      <c r="B619" s="214" t="s">
        <v>1004</v>
      </c>
      <c r="C619" s="215" t="s">
        <v>3104</v>
      </c>
      <c r="D619" s="216" t="s">
        <v>4883</v>
      </c>
      <c r="E619" s="217" t="s">
        <v>1368</v>
      </c>
      <c r="F619" s="218">
        <v>30</v>
      </c>
      <c r="G619" s="218">
        <v>50</v>
      </c>
      <c r="H619" s="218">
        <v>36</v>
      </c>
      <c r="I619" s="218">
        <v>116</v>
      </c>
      <c r="J619" s="219" t="s">
        <v>4169</v>
      </c>
      <c r="K619" s="218" t="s">
        <v>3794</v>
      </c>
      <c r="L619" s="218" t="s">
        <v>3480</v>
      </c>
      <c r="M619" s="218" t="s">
        <v>4893</v>
      </c>
      <c r="N619" s="218" t="s">
        <v>1269</v>
      </c>
      <c r="O619" s="218" t="s">
        <v>3463</v>
      </c>
      <c r="P619" s="218" t="s">
        <v>4058</v>
      </c>
      <c r="Q619" s="218" t="s">
        <v>1269</v>
      </c>
      <c r="R619" s="218" t="s">
        <v>3463</v>
      </c>
      <c r="S619" s="218" t="s">
        <v>4205</v>
      </c>
      <c r="T619" s="218" t="s">
        <v>1269</v>
      </c>
      <c r="U619" s="218" t="s">
        <v>3496</v>
      </c>
      <c r="V619" s="218" t="s">
        <v>4118</v>
      </c>
      <c r="W619" s="218" t="s">
        <v>1269</v>
      </c>
      <c r="X619" s="218" t="s">
        <v>1119</v>
      </c>
      <c r="Y619" s="218" t="s">
        <v>1269</v>
      </c>
      <c r="Z619" s="261" t="str">
        <f>[1]総合!AG603</f>
        <v>１００点取りたいです。</v>
      </c>
      <c r="AA619" s="261"/>
      <c r="AB619" s="261"/>
      <c r="AC619" s="261"/>
      <c r="AD619" s="261"/>
      <c r="AE619" s="261"/>
      <c r="AF619" s="49" t="str">
        <f t="shared" si="28"/>
        <v>C172</v>
      </c>
      <c r="AI619" s="47">
        <v>613</v>
      </c>
      <c r="AJ619" s="47" t="str">
        <f t="shared" si="29"/>
        <v>C172</v>
      </c>
    </row>
    <row r="620" spans="1:36" ht="22.5" customHeight="1" x14ac:dyDescent="0.4">
      <c r="A620" s="200" t="str">
        <f t="shared" si="27"/>
        <v>C</v>
      </c>
      <c r="B620" s="214" t="s">
        <v>1005</v>
      </c>
      <c r="C620" s="215" t="s">
        <v>1467</v>
      </c>
      <c r="D620" s="216" t="s">
        <v>4881</v>
      </c>
      <c r="E620" s="217" t="s">
        <v>1368</v>
      </c>
      <c r="F620" s="218">
        <v>20</v>
      </c>
      <c r="G620" s="218">
        <v>12</v>
      </c>
      <c r="H620" s="218">
        <v>14</v>
      </c>
      <c r="I620" s="218">
        <v>46</v>
      </c>
      <c r="J620" s="219" t="s">
        <v>4628</v>
      </c>
      <c r="K620" s="218" t="s">
        <v>3863</v>
      </c>
      <c r="L620" s="218" t="s">
        <v>3503</v>
      </c>
      <c r="M620" s="218" t="s">
        <v>4894</v>
      </c>
      <c r="N620" s="218" t="s">
        <v>1269</v>
      </c>
      <c r="O620" s="218" t="s">
        <v>3503</v>
      </c>
      <c r="P620" s="218" t="s">
        <v>4211</v>
      </c>
      <c r="Q620" s="218" t="s">
        <v>1269</v>
      </c>
      <c r="R620" s="218" t="s">
        <v>3503</v>
      </c>
      <c r="S620" s="218" t="s">
        <v>4127</v>
      </c>
      <c r="T620" s="218" t="s">
        <v>1269</v>
      </c>
      <c r="U620" s="218" t="s">
        <v>3503</v>
      </c>
      <c r="V620" s="218" t="s">
        <v>4132</v>
      </c>
      <c r="W620" s="218" t="s">
        <v>1269</v>
      </c>
      <c r="X620" s="218" t="s">
        <v>1119</v>
      </c>
      <c r="Y620" s="218" t="s">
        <v>1269</v>
      </c>
      <c r="Z620" s="261" t="str">
        <f>[1]総合!AG604</f>
        <v>去年の点数に負けないように頑張りたいです！</v>
      </c>
      <c r="AA620" s="261"/>
      <c r="AB620" s="261"/>
      <c r="AC620" s="261"/>
      <c r="AD620" s="261"/>
      <c r="AE620" s="261"/>
      <c r="AF620" s="49" t="str">
        <f t="shared" si="28"/>
        <v>C173</v>
      </c>
      <c r="AI620" s="47">
        <v>614</v>
      </c>
      <c r="AJ620" s="47" t="str">
        <f t="shared" si="29"/>
        <v>C173</v>
      </c>
    </row>
    <row r="621" spans="1:36" ht="22.5" customHeight="1" x14ac:dyDescent="0.4">
      <c r="A621" s="200" t="str">
        <f t="shared" si="27"/>
        <v>D</v>
      </c>
      <c r="B621" s="214" t="s">
        <v>1295</v>
      </c>
      <c r="C621" s="215" t="s">
        <v>1491</v>
      </c>
      <c r="D621" s="216" t="s">
        <v>4861</v>
      </c>
      <c r="E621" s="217" t="s">
        <v>1368</v>
      </c>
      <c r="F621" s="218">
        <v>32</v>
      </c>
      <c r="G621" s="218">
        <v>44</v>
      </c>
      <c r="H621" s="218">
        <v>28</v>
      </c>
      <c r="I621" s="218">
        <v>104</v>
      </c>
      <c r="J621" s="219" t="s">
        <v>4136</v>
      </c>
      <c r="K621" s="218" t="s">
        <v>3895</v>
      </c>
      <c r="L621" s="218" t="s">
        <v>3483</v>
      </c>
      <c r="M621" s="218" t="s">
        <v>4895</v>
      </c>
      <c r="N621" s="218" t="s">
        <v>1269</v>
      </c>
      <c r="O621" s="218" t="s">
        <v>3480</v>
      </c>
      <c r="P621" s="218" t="s">
        <v>4122</v>
      </c>
      <c r="Q621" s="218" t="s">
        <v>1269</v>
      </c>
      <c r="R621" s="218" t="s">
        <v>3480</v>
      </c>
      <c r="S621" s="218" t="s">
        <v>4024</v>
      </c>
      <c r="T621" s="218" t="s">
        <v>1269</v>
      </c>
      <c r="U621" s="218" t="s">
        <v>3503</v>
      </c>
      <c r="V621" s="218" t="s">
        <v>4132</v>
      </c>
      <c r="W621" s="218" t="s">
        <v>1269</v>
      </c>
      <c r="X621" s="218" t="s">
        <v>1321</v>
      </c>
      <c r="Y621" s="218" t="s">
        <v>1269</v>
      </c>
      <c r="Z621" s="261" t="str">
        <f>[1]総合!AG605</f>
        <v>英語読み上げ算を特に頑張ります。</v>
      </c>
      <c r="AA621" s="261"/>
      <c r="AB621" s="261"/>
      <c r="AC621" s="261"/>
      <c r="AD621" s="261"/>
      <c r="AE621" s="261"/>
      <c r="AF621" s="49" t="str">
        <f t="shared" si="28"/>
        <v>D142</v>
      </c>
      <c r="AI621" s="47">
        <v>615</v>
      </c>
      <c r="AJ621" s="47" t="str">
        <f t="shared" si="29"/>
        <v>D142</v>
      </c>
    </row>
    <row r="622" spans="1:36" ht="22.5" customHeight="1" x14ac:dyDescent="0.4">
      <c r="A622" s="200" t="str">
        <f t="shared" si="27"/>
        <v>C</v>
      </c>
      <c r="B622" s="214" t="s">
        <v>1013</v>
      </c>
      <c r="C622" s="215" t="s">
        <v>3108</v>
      </c>
      <c r="D622" s="216" t="s">
        <v>4883</v>
      </c>
      <c r="E622" s="217" t="s">
        <v>921</v>
      </c>
      <c r="F622" s="218">
        <v>48</v>
      </c>
      <c r="G622" s="218">
        <v>54</v>
      </c>
      <c r="H622" s="218">
        <v>46</v>
      </c>
      <c r="I622" s="218">
        <v>148</v>
      </c>
      <c r="J622" s="219" t="s">
        <v>4237</v>
      </c>
      <c r="K622" s="218" t="s">
        <v>3815</v>
      </c>
      <c r="L622" s="218" t="s">
        <v>3452</v>
      </c>
      <c r="M622" s="218" t="s">
        <v>4896</v>
      </c>
      <c r="N622" s="218" t="s">
        <v>1269</v>
      </c>
      <c r="O622" s="218" t="s">
        <v>3483</v>
      </c>
      <c r="P622" s="218" t="s">
        <v>4126</v>
      </c>
      <c r="Q622" s="218" t="s">
        <v>1269</v>
      </c>
      <c r="R622" s="218" t="s">
        <v>1269</v>
      </c>
      <c r="S622" s="218" t="s">
        <v>1269</v>
      </c>
      <c r="T622" s="218" t="s">
        <v>1269</v>
      </c>
      <c r="U622" s="218" t="s">
        <v>1269</v>
      </c>
      <c r="V622" s="218" t="s">
        <v>1269</v>
      </c>
      <c r="W622" s="218" t="s">
        <v>1269</v>
      </c>
      <c r="X622" s="218" t="s">
        <v>1321</v>
      </c>
      <c r="Y622" s="218" t="s">
        <v>1269</v>
      </c>
      <c r="Z622" s="261" t="str">
        <f>[1]総合!AG606</f>
        <v>悔いのないようにがんばります。</v>
      </c>
      <c r="AA622" s="261"/>
      <c r="AB622" s="261"/>
      <c r="AC622" s="261"/>
      <c r="AD622" s="261"/>
      <c r="AE622" s="261"/>
      <c r="AF622" s="49" t="str">
        <f t="shared" si="28"/>
        <v>C176</v>
      </c>
      <c r="AI622" s="47">
        <v>616</v>
      </c>
      <c r="AJ622" s="47" t="str">
        <f t="shared" si="29"/>
        <v>C176</v>
      </c>
    </row>
    <row r="623" spans="1:36" ht="22.5" customHeight="1" x14ac:dyDescent="0.4">
      <c r="A623" s="200" t="str">
        <f t="shared" si="27"/>
        <v>C</v>
      </c>
      <c r="B623" s="214" t="s">
        <v>1017</v>
      </c>
      <c r="C623" s="215" t="s">
        <v>3110</v>
      </c>
      <c r="D623" s="216" t="s">
        <v>4881</v>
      </c>
      <c r="E623" s="217" t="s">
        <v>921</v>
      </c>
      <c r="F623" s="218">
        <v>80</v>
      </c>
      <c r="G623" s="218">
        <v>86</v>
      </c>
      <c r="H623" s="218">
        <v>66</v>
      </c>
      <c r="I623" s="218">
        <v>232</v>
      </c>
      <c r="J623" s="219" t="s">
        <v>4454</v>
      </c>
      <c r="K623" s="218" t="s">
        <v>3499</v>
      </c>
      <c r="L623" s="218" t="s">
        <v>3450</v>
      </c>
      <c r="M623" s="218" t="s">
        <v>4897</v>
      </c>
      <c r="N623" s="218" t="s">
        <v>1269</v>
      </c>
      <c r="O623" s="218" t="s">
        <v>3475</v>
      </c>
      <c r="P623" s="218" t="s">
        <v>4275</v>
      </c>
      <c r="Q623" s="218" t="s">
        <v>1269</v>
      </c>
      <c r="R623" s="218" t="s">
        <v>1269</v>
      </c>
      <c r="S623" s="218" t="s">
        <v>1269</v>
      </c>
      <c r="T623" s="218" t="s">
        <v>1269</v>
      </c>
      <c r="U623" s="218" t="s">
        <v>3483</v>
      </c>
      <c r="V623" s="218" t="s">
        <v>4135</v>
      </c>
      <c r="W623" s="218" t="s">
        <v>1269</v>
      </c>
      <c r="X623" s="218" t="s">
        <v>1321</v>
      </c>
      <c r="Y623" s="218" t="s">
        <v>1269</v>
      </c>
      <c r="Z623" s="261" t="str">
        <f>[1]総合!AG607</f>
        <v>初めてですが全力投球でがんばります。</v>
      </c>
      <c r="AA623" s="261"/>
      <c r="AB623" s="261"/>
      <c r="AC623" s="261"/>
      <c r="AD623" s="261"/>
      <c r="AE623" s="261"/>
      <c r="AF623" s="49" t="str">
        <f t="shared" si="28"/>
        <v>C177</v>
      </c>
      <c r="AI623" s="47">
        <v>617</v>
      </c>
      <c r="AJ623" s="47" t="str">
        <f t="shared" si="29"/>
        <v>C177</v>
      </c>
    </row>
    <row r="624" spans="1:36" ht="22.5" customHeight="1" x14ac:dyDescent="0.4">
      <c r="A624" s="200" t="str">
        <f t="shared" si="27"/>
        <v>E</v>
      </c>
      <c r="B624" s="214" t="s">
        <v>904</v>
      </c>
      <c r="C624" s="215" t="s">
        <v>1510</v>
      </c>
      <c r="D624" s="216" t="s">
        <v>4898</v>
      </c>
      <c r="E624" s="217" t="s">
        <v>3114</v>
      </c>
      <c r="F624" s="218">
        <v>84</v>
      </c>
      <c r="G624" s="218">
        <v>96</v>
      </c>
      <c r="H624" s="218">
        <v>84</v>
      </c>
      <c r="I624" s="218">
        <v>264</v>
      </c>
      <c r="J624" s="219" t="s">
        <v>4609</v>
      </c>
      <c r="K624" s="218" t="s">
        <v>3920</v>
      </c>
      <c r="L624" s="218" t="s">
        <v>3447</v>
      </c>
      <c r="M624" s="218" t="s">
        <v>3804</v>
      </c>
      <c r="N624" s="218" t="s">
        <v>3612</v>
      </c>
      <c r="O624" s="218" t="s">
        <v>3459</v>
      </c>
      <c r="P624" s="218" t="s">
        <v>3943</v>
      </c>
      <c r="Q624" s="218" t="s">
        <v>1269</v>
      </c>
      <c r="R624" s="218" t="s">
        <v>3459</v>
      </c>
      <c r="S624" s="218" t="s">
        <v>4189</v>
      </c>
      <c r="T624" s="218" t="s">
        <v>1269</v>
      </c>
      <c r="U624" s="218" t="s">
        <v>3523</v>
      </c>
      <c r="V624" s="218" t="s">
        <v>3865</v>
      </c>
      <c r="W624" s="218" t="s">
        <v>3510</v>
      </c>
      <c r="X624" s="218" t="s">
        <v>1321</v>
      </c>
      <c r="Y624" s="218" t="s">
        <v>1269</v>
      </c>
      <c r="Z624" s="261" t="str">
        <f>[1]総合!AG608</f>
        <v>昨年よりジャンプアップで頑張ります</v>
      </c>
      <c r="AA624" s="261"/>
      <c r="AB624" s="261"/>
      <c r="AC624" s="261"/>
      <c r="AD624" s="261"/>
      <c r="AE624" s="261"/>
      <c r="AF624" s="49" t="str">
        <f t="shared" si="28"/>
        <v>E098</v>
      </c>
      <c r="AI624" s="47">
        <v>618</v>
      </c>
      <c r="AJ624" s="47" t="str">
        <f t="shared" si="29"/>
        <v>E098</v>
      </c>
    </row>
    <row r="625" spans="1:36" ht="22.5" customHeight="1" x14ac:dyDescent="0.4">
      <c r="A625" s="200" t="str">
        <f t="shared" si="27"/>
        <v>E</v>
      </c>
      <c r="B625" s="214" t="s">
        <v>918</v>
      </c>
      <c r="C625" s="215" t="s">
        <v>1123</v>
      </c>
      <c r="D625" s="216" t="s">
        <v>4899</v>
      </c>
      <c r="E625" s="217" t="s">
        <v>3116</v>
      </c>
      <c r="F625" s="218">
        <v>84</v>
      </c>
      <c r="G625" s="218">
        <v>98</v>
      </c>
      <c r="H625" s="218">
        <v>72</v>
      </c>
      <c r="I625" s="218">
        <v>254</v>
      </c>
      <c r="J625" s="219" t="s">
        <v>4900</v>
      </c>
      <c r="K625" s="218" t="s">
        <v>3764</v>
      </c>
      <c r="L625" s="218" t="s">
        <v>3447</v>
      </c>
      <c r="M625" s="218" t="s">
        <v>3759</v>
      </c>
      <c r="N625" s="218" t="s">
        <v>3612</v>
      </c>
      <c r="O625" s="218" t="s">
        <v>3480</v>
      </c>
      <c r="P625" s="218" t="s">
        <v>4122</v>
      </c>
      <c r="Q625" s="218" t="s">
        <v>1269</v>
      </c>
      <c r="R625" s="218" t="s">
        <v>3483</v>
      </c>
      <c r="S625" s="218" t="s">
        <v>4131</v>
      </c>
      <c r="T625" s="218" t="s">
        <v>1269</v>
      </c>
      <c r="U625" s="218" t="s">
        <v>3491</v>
      </c>
      <c r="V625" s="218" t="s">
        <v>4207</v>
      </c>
      <c r="W625" s="218" t="s">
        <v>1269</v>
      </c>
      <c r="X625" s="218" t="s">
        <v>1321</v>
      </c>
      <c r="Y625" s="218" t="s">
        <v>1269</v>
      </c>
      <c r="Z625" s="261" t="str">
        <f>[1]総合!AG609</f>
        <v>練習頑張ります。</v>
      </c>
      <c r="AA625" s="261"/>
      <c r="AB625" s="261"/>
      <c r="AC625" s="261"/>
      <c r="AD625" s="261"/>
      <c r="AE625" s="261"/>
      <c r="AF625" s="49" t="str">
        <f t="shared" si="28"/>
        <v>E102</v>
      </c>
      <c r="AI625" s="47">
        <v>619</v>
      </c>
      <c r="AJ625" s="47" t="str">
        <f t="shared" si="29"/>
        <v>E102</v>
      </c>
    </row>
    <row r="626" spans="1:36" ht="22.5" customHeight="1" x14ac:dyDescent="0.4">
      <c r="A626" s="200" t="str">
        <f t="shared" si="27"/>
        <v>E</v>
      </c>
      <c r="B626" s="214" t="s">
        <v>929</v>
      </c>
      <c r="C626" s="215" t="s">
        <v>927</v>
      </c>
      <c r="D626" s="216" t="s">
        <v>4901</v>
      </c>
      <c r="E626" s="217" t="s">
        <v>921</v>
      </c>
      <c r="F626" s="218">
        <v>98</v>
      </c>
      <c r="G626" s="218">
        <v>100</v>
      </c>
      <c r="H626" s="218">
        <v>100</v>
      </c>
      <c r="I626" s="218">
        <v>298</v>
      </c>
      <c r="J626" s="219" t="s">
        <v>4179</v>
      </c>
      <c r="K626" s="218" t="s">
        <v>3456</v>
      </c>
      <c r="L626" s="218" t="s">
        <v>3662</v>
      </c>
      <c r="M626" s="218" t="s">
        <v>3561</v>
      </c>
      <c r="N626" s="218" t="s">
        <v>3556</v>
      </c>
      <c r="O626" s="218" t="s">
        <v>3463</v>
      </c>
      <c r="P626" s="218" t="s">
        <v>4058</v>
      </c>
      <c r="Q626" s="218" t="s">
        <v>1269</v>
      </c>
      <c r="R626" s="218" t="s">
        <v>3640</v>
      </c>
      <c r="S626" s="218" t="s">
        <v>3808</v>
      </c>
      <c r="T626" s="218" t="s">
        <v>3510</v>
      </c>
      <c r="U626" s="218" t="s">
        <v>3523</v>
      </c>
      <c r="V626" s="218" t="s">
        <v>3865</v>
      </c>
      <c r="W626" s="218" t="s">
        <v>3510</v>
      </c>
      <c r="X626" s="218" t="s">
        <v>3444</v>
      </c>
      <c r="Y626" s="218" t="s">
        <v>1269</v>
      </c>
      <c r="Z626" s="261" t="str">
        <f>[1]総合!AG610</f>
        <v>そろばんを通した国際交流を頑張っています。</v>
      </c>
      <c r="AA626" s="261"/>
      <c r="AB626" s="261"/>
      <c r="AC626" s="261"/>
      <c r="AD626" s="261"/>
      <c r="AE626" s="261"/>
      <c r="AF626" s="49" t="str">
        <f t="shared" si="28"/>
        <v>E105</v>
      </c>
      <c r="AI626" s="47">
        <v>620</v>
      </c>
      <c r="AJ626" s="47" t="str">
        <f t="shared" si="29"/>
        <v>E105</v>
      </c>
    </row>
    <row r="627" spans="1:36" ht="22.5" customHeight="1" x14ac:dyDescent="0.4">
      <c r="A627" s="200" t="str">
        <f t="shared" si="27"/>
        <v>E</v>
      </c>
      <c r="B627" s="214" t="s">
        <v>930</v>
      </c>
      <c r="C627" s="215" t="s">
        <v>931</v>
      </c>
      <c r="D627" s="216" t="s">
        <v>4902</v>
      </c>
      <c r="E627" s="217" t="s">
        <v>921</v>
      </c>
      <c r="F627" s="218">
        <v>100</v>
      </c>
      <c r="G627" s="218">
        <v>100</v>
      </c>
      <c r="H627" s="218">
        <v>100</v>
      </c>
      <c r="I627" s="218">
        <v>300</v>
      </c>
      <c r="J627" s="219" t="s">
        <v>4470</v>
      </c>
      <c r="K627" s="218" t="s">
        <v>1104</v>
      </c>
      <c r="L627" s="218" t="s">
        <v>3447</v>
      </c>
      <c r="M627" s="218" t="s">
        <v>3803</v>
      </c>
      <c r="N627" s="218" t="s">
        <v>3612</v>
      </c>
      <c r="O627" s="218" t="s">
        <v>3439</v>
      </c>
      <c r="P627" s="218" t="s">
        <v>3759</v>
      </c>
      <c r="Q627" s="218" t="s">
        <v>3504</v>
      </c>
      <c r="R627" s="218" t="s">
        <v>3447</v>
      </c>
      <c r="S627" s="218" t="s">
        <v>3499</v>
      </c>
      <c r="T627" s="218" t="s">
        <v>3472</v>
      </c>
      <c r="U627" s="218" t="s">
        <v>3532</v>
      </c>
      <c r="V627" s="218" t="s">
        <v>3750</v>
      </c>
      <c r="W627" s="218" t="s">
        <v>3504</v>
      </c>
      <c r="X627" s="218" t="s">
        <v>3444</v>
      </c>
      <c r="Y627" s="218" t="s">
        <v>1269</v>
      </c>
      <c r="Z627" s="261" t="str">
        <f>[1]総合!AG611</f>
        <v>総合３００点絶対とります！</v>
      </c>
      <c r="AA627" s="261"/>
      <c r="AB627" s="261"/>
      <c r="AC627" s="261"/>
      <c r="AD627" s="261"/>
      <c r="AE627" s="261"/>
      <c r="AF627" s="49" t="str">
        <f t="shared" si="28"/>
        <v>E106</v>
      </c>
      <c r="AI627" s="47">
        <v>621</v>
      </c>
      <c r="AJ627" s="47" t="str">
        <f t="shared" si="29"/>
        <v>E106</v>
      </c>
    </row>
    <row r="628" spans="1:36" ht="22.5" customHeight="1" x14ac:dyDescent="0.4">
      <c r="A628" s="200" t="str">
        <f t="shared" si="27"/>
        <v>E</v>
      </c>
      <c r="B628" s="214" t="s">
        <v>950</v>
      </c>
      <c r="C628" s="215" t="s">
        <v>924</v>
      </c>
      <c r="D628" s="216" t="s">
        <v>4903</v>
      </c>
      <c r="E628" s="217" t="s">
        <v>921</v>
      </c>
      <c r="F628" s="218">
        <v>98</v>
      </c>
      <c r="G628" s="218">
        <v>100</v>
      </c>
      <c r="H628" s="218">
        <v>96</v>
      </c>
      <c r="I628" s="218">
        <v>294</v>
      </c>
      <c r="J628" s="219" t="s">
        <v>4904</v>
      </c>
      <c r="K628" s="218" t="s">
        <v>3546</v>
      </c>
      <c r="L628" s="218" t="s">
        <v>3523</v>
      </c>
      <c r="M628" s="218" t="s">
        <v>3780</v>
      </c>
      <c r="N628" s="218" t="s">
        <v>1269</v>
      </c>
      <c r="O628" s="218" t="s">
        <v>3439</v>
      </c>
      <c r="P628" s="218" t="s">
        <v>3759</v>
      </c>
      <c r="Q628" s="218" t="s">
        <v>3504</v>
      </c>
      <c r="R628" s="218" t="s">
        <v>3453</v>
      </c>
      <c r="S628" s="218" t="s">
        <v>3931</v>
      </c>
      <c r="T628" s="218" t="s">
        <v>1269</v>
      </c>
      <c r="U628" s="218" t="s">
        <v>3628</v>
      </c>
      <c r="V628" s="218" t="s">
        <v>3495</v>
      </c>
      <c r="W628" s="218" t="s">
        <v>3484</v>
      </c>
      <c r="X628" s="218" t="s">
        <v>3444</v>
      </c>
      <c r="Y628" s="218" t="s">
        <v>1269</v>
      </c>
      <c r="Z628" s="261" t="str">
        <f>[1]総合!AG612</f>
        <v>○度目の正直！！！</v>
      </c>
      <c r="AA628" s="261"/>
      <c r="AB628" s="261"/>
      <c r="AC628" s="261"/>
      <c r="AD628" s="261"/>
      <c r="AE628" s="261"/>
      <c r="AF628" s="49" t="str">
        <f t="shared" si="28"/>
        <v>E107</v>
      </c>
      <c r="AI628" s="47">
        <v>622</v>
      </c>
      <c r="AJ628" s="47" t="str">
        <f t="shared" si="29"/>
        <v>E107</v>
      </c>
    </row>
    <row r="629" spans="1:36" ht="22.5" customHeight="1" x14ac:dyDescent="0.4">
      <c r="A629" s="200" t="str">
        <f t="shared" si="27"/>
        <v>E</v>
      </c>
      <c r="B629" s="214" t="s">
        <v>953</v>
      </c>
      <c r="C629" s="215" t="s">
        <v>3117</v>
      </c>
      <c r="D629" s="216" t="s">
        <v>4905</v>
      </c>
      <c r="E629" s="217" t="s">
        <v>921</v>
      </c>
      <c r="F629" s="218">
        <v>68</v>
      </c>
      <c r="G629" s="218">
        <v>82</v>
      </c>
      <c r="H629" s="218">
        <v>64</v>
      </c>
      <c r="I629" s="218">
        <v>214</v>
      </c>
      <c r="J629" s="219" t="s">
        <v>4906</v>
      </c>
      <c r="K629" s="218" t="s">
        <v>3811</v>
      </c>
      <c r="L629" s="218" t="s">
        <v>3523</v>
      </c>
      <c r="M629" s="218" t="s">
        <v>3943</v>
      </c>
      <c r="N629" s="218" t="s">
        <v>1269</v>
      </c>
      <c r="O629" s="218" t="s">
        <v>3463</v>
      </c>
      <c r="P629" s="218" t="s">
        <v>4058</v>
      </c>
      <c r="Q629" s="218" t="s">
        <v>1269</v>
      </c>
      <c r="R629" s="218" t="s">
        <v>3503</v>
      </c>
      <c r="S629" s="218" t="s">
        <v>4127</v>
      </c>
      <c r="T629" s="218" t="s">
        <v>1269</v>
      </c>
      <c r="U629" s="218" t="s">
        <v>3463</v>
      </c>
      <c r="V629" s="218" t="s">
        <v>4215</v>
      </c>
      <c r="W629" s="218" t="s">
        <v>1269</v>
      </c>
      <c r="X629" s="218" t="s">
        <v>1321</v>
      </c>
      <c r="Y629" s="218" t="s">
        <v>1269</v>
      </c>
      <c r="Z629" s="261" t="str">
        <f>[1]総合!AG613</f>
        <v>精一杯実力を発揮したいと思います。</v>
      </c>
      <c r="AA629" s="261"/>
      <c r="AB629" s="261"/>
      <c r="AC629" s="261"/>
      <c r="AD629" s="261"/>
      <c r="AE629" s="261"/>
      <c r="AF629" s="49" t="str">
        <f t="shared" si="28"/>
        <v>E108</v>
      </c>
      <c r="AI629" s="47">
        <v>623</v>
      </c>
      <c r="AJ629" s="47" t="str">
        <f t="shared" si="29"/>
        <v>E108</v>
      </c>
    </row>
    <row r="630" spans="1:36" ht="22.5" customHeight="1" x14ac:dyDescent="0.4">
      <c r="A630" s="200" t="str">
        <f t="shared" si="27"/>
        <v>A</v>
      </c>
      <c r="B630" s="214" t="s">
        <v>3119</v>
      </c>
      <c r="C630" s="215" t="s">
        <v>1556</v>
      </c>
      <c r="D630" s="216" t="s">
        <v>4907</v>
      </c>
      <c r="E630" s="217" t="s">
        <v>956</v>
      </c>
      <c r="F630" s="218">
        <v>32</v>
      </c>
      <c r="G630" s="218">
        <v>38</v>
      </c>
      <c r="H630" s="218">
        <v>28</v>
      </c>
      <c r="I630" s="218">
        <v>98</v>
      </c>
      <c r="J630" s="219" t="s">
        <v>4266</v>
      </c>
      <c r="K630" s="218" t="s">
        <v>3748</v>
      </c>
      <c r="L630" s="218" t="s">
        <v>3480</v>
      </c>
      <c r="M630" s="218" t="s">
        <v>4908</v>
      </c>
      <c r="N630" s="218" t="s">
        <v>3510</v>
      </c>
      <c r="O630" s="218" t="s">
        <v>3503</v>
      </c>
      <c r="P630" s="218" t="s">
        <v>4211</v>
      </c>
      <c r="Q630" s="218" t="s">
        <v>1269</v>
      </c>
      <c r="R630" s="218" t="s">
        <v>1269</v>
      </c>
      <c r="S630" s="218" t="s">
        <v>1269</v>
      </c>
      <c r="T630" s="218" t="s">
        <v>1269</v>
      </c>
      <c r="U630" s="218" t="s">
        <v>1269</v>
      </c>
      <c r="V630" s="218" t="s">
        <v>1269</v>
      </c>
      <c r="W630" s="218" t="s">
        <v>1269</v>
      </c>
      <c r="X630" s="218" t="s">
        <v>1321</v>
      </c>
      <c r="Y630" s="218" t="s">
        <v>1269</v>
      </c>
      <c r="Z630" s="261" t="str">
        <f>[1]総合!AG614</f>
        <v>目ひょう点にとどくよう毎日れんしゅうをがんばります</v>
      </c>
      <c r="AA630" s="261"/>
      <c r="AB630" s="261"/>
      <c r="AC630" s="261"/>
      <c r="AD630" s="261"/>
      <c r="AE630" s="261"/>
      <c r="AF630" s="49" t="str">
        <f t="shared" si="28"/>
        <v>A073</v>
      </c>
      <c r="AI630" s="47">
        <v>624</v>
      </c>
      <c r="AJ630" s="47" t="str">
        <f t="shared" si="29"/>
        <v>A073</v>
      </c>
    </row>
    <row r="631" spans="1:36" ht="22.5" customHeight="1" x14ac:dyDescent="0.4">
      <c r="A631" s="200" t="str">
        <f t="shared" si="27"/>
        <v>B</v>
      </c>
      <c r="B631" s="214" t="s">
        <v>798</v>
      </c>
      <c r="C631" s="215" t="s">
        <v>1557</v>
      </c>
      <c r="D631" s="216" t="s">
        <v>4909</v>
      </c>
      <c r="E631" s="217" t="s">
        <v>956</v>
      </c>
      <c r="F631" s="218">
        <v>34</v>
      </c>
      <c r="G631" s="218">
        <v>30</v>
      </c>
      <c r="H631" s="218">
        <v>24</v>
      </c>
      <c r="I631" s="218">
        <v>88</v>
      </c>
      <c r="J631" s="219" t="s">
        <v>4321</v>
      </c>
      <c r="K631" s="218" t="s">
        <v>3781</v>
      </c>
      <c r="L631" s="218" t="s">
        <v>3483</v>
      </c>
      <c r="M631" s="218" t="s">
        <v>4910</v>
      </c>
      <c r="N631" s="218" t="s">
        <v>1269</v>
      </c>
      <c r="O631" s="218" t="s">
        <v>1269</v>
      </c>
      <c r="P631" s="218" t="s">
        <v>1269</v>
      </c>
      <c r="Q631" s="218" t="s">
        <v>1269</v>
      </c>
      <c r="R631" s="218" t="s">
        <v>1269</v>
      </c>
      <c r="S631" s="218" t="s">
        <v>1269</v>
      </c>
      <c r="T631" s="218" t="s">
        <v>1269</v>
      </c>
      <c r="U631" s="218" t="s">
        <v>1269</v>
      </c>
      <c r="V631" s="218" t="s">
        <v>1269</v>
      </c>
      <c r="W631" s="218" t="s">
        <v>1269</v>
      </c>
      <c r="X631" s="218" t="s">
        <v>1321</v>
      </c>
      <c r="Y631" s="218" t="s">
        <v>1269</v>
      </c>
      <c r="Z631" s="261" t="str">
        <f>[1]総合!AG615</f>
        <v>去年より良い点数を取れる様に頑張りたいです。</v>
      </c>
      <c r="AA631" s="261"/>
      <c r="AB631" s="261"/>
      <c r="AC631" s="261"/>
      <c r="AD631" s="261"/>
      <c r="AE631" s="261"/>
      <c r="AF631" s="49" t="str">
        <f t="shared" si="28"/>
        <v>B114</v>
      </c>
      <c r="AI631" s="47">
        <v>625</v>
      </c>
      <c r="AJ631" s="47" t="str">
        <f t="shared" si="29"/>
        <v>B114</v>
      </c>
    </row>
    <row r="632" spans="1:36" ht="22.5" customHeight="1" x14ac:dyDescent="0.4">
      <c r="A632" s="200" t="str">
        <f t="shared" si="27"/>
        <v>B</v>
      </c>
      <c r="B632" s="214" t="s">
        <v>799</v>
      </c>
      <c r="C632" s="215" t="s">
        <v>3122</v>
      </c>
      <c r="D632" s="216" t="s">
        <v>4909</v>
      </c>
      <c r="E632" s="217" t="s">
        <v>956</v>
      </c>
      <c r="F632" s="218">
        <v>48</v>
      </c>
      <c r="G632" s="218">
        <v>46</v>
      </c>
      <c r="H632" s="218">
        <v>44</v>
      </c>
      <c r="I632" s="218">
        <v>138</v>
      </c>
      <c r="J632" s="219" t="s">
        <v>4338</v>
      </c>
      <c r="K632" s="218" t="s">
        <v>3750</v>
      </c>
      <c r="L632" s="218" t="s">
        <v>3441</v>
      </c>
      <c r="M632" s="218" t="s">
        <v>3888</v>
      </c>
      <c r="N632" s="218" t="s">
        <v>3470</v>
      </c>
      <c r="O632" s="218" t="s">
        <v>3480</v>
      </c>
      <c r="P632" s="218" t="s">
        <v>4122</v>
      </c>
      <c r="Q632" s="218" t="s">
        <v>1269</v>
      </c>
      <c r="R632" s="218" t="s">
        <v>3496</v>
      </c>
      <c r="S632" s="218" t="s">
        <v>4228</v>
      </c>
      <c r="T632" s="218" t="s">
        <v>1269</v>
      </c>
      <c r="U632" s="218" t="s">
        <v>3503</v>
      </c>
      <c r="V632" s="218" t="s">
        <v>4132</v>
      </c>
      <c r="W632" s="218" t="s">
        <v>1269</v>
      </c>
      <c r="X632" s="218" t="s">
        <v>1321</v>
      </c>
      <c r="Y632" s="218" t="s">
        <v>1269</v>
      </c>
      <c r="Z632" s="261" t="str">
        <f>[1]総合!AG616</f>
        <v>自己ベストがだせるように全力でがんばりたいです‼</v>
      </c>
      <c r="AA632" s="261"/>
      <c r="AB632" s="261"/>
      <c r="AC632" s="261"/>
      <c r="AD632" s="261"/>
      <c r="AE632" s="261"/>
      <c r="AF632" s="49" t="str">
        <f t="shared" si="28"/>
        <v>B115</v>
      </c>
      <c r="AI632" s="47">
        <v>626</v>
      </c>
      <c r="AJ632" s="47" t="str">
        <f t="shared" si="29"/>
        <v>B115</v>
      </c>
    </row>
    <row r="633" spans="1:36" ht="22.5" customHeight="1" x14ac:dyDescent="0.4">
      <c r="A633" s="200" t="str">
        <f t="shared" si="27"/>
        <v>C</v>
      </c>
      <c r="B633" s="214" t="s">
        <v>1022</v>
      </c>
      <c r="C633" s="215" t="s">
        <v>1223</v>
      </c>
      <c r="D633" s="216" t="s">
        <v>4911</v>
      </c>
      <c r="E633" s="217" t="s">
        <v>956</v>
      </c>
      <c r="F633" s="218">
        <v>54</v>
      </c>
      <c r="G633" s="218">
        <v>76</v>
      </c>
      <c r="H633" s="218">
        <v>56</v>
      </c>
      <c r="I633" s="218">
        <v>186</v>
      </c>
      <c r="J633" s="219" t="s">
        <v>4385</v>
      </c>
      <c r="K633" s="218" t="s">
        <v>3760</v>
      </c>
      <c r="L633" s="218" t="s">
        <v>3458</v>
      </c>
      <c r="M633" s="218" t="s">
        <v>4912</v>
      </c>
      <c r="N633" s="218" t="s">
        <v>1269</v>
      </c>
      <c r="O633" s="218" t="s">
        <v>3452</v>
      </c>
      <c r="P633" s="218" t="s">
        <v>3824</v>
      </c>
      <c r="Q633" s="218" t="s">
        <v>3499</v>
      </c>
      <c r="R633" s="218" t="s">
        <v>3500</v>
      </c>
      <c r="S633" s="218" t="s">
        <v>4123</v>
      </c>
      <c r="T633" s="218" t="s">
        <v>1269</v>
      </c>
      <c r="U633" s="218" t="s">
        <v>3474</v>
      </c>
      <c r="V633" s="218" t="s">
        <v>4430</v>
      </c>
      <c r="W633" s="218" t="s">
        <v>1269</v>
      </c>
      <c r="X633" s="218" t="s">
        <v>1321</v>
      </c>
      <c r="Y633" s="218" t="s">
        <v>1269</v>
      </c>
      <c r="Z633" s="261" t="str">
        <f>[1]総合!AG617</f>
        <v>毎回、失敗ばかり…200点は必ず取る‼</v>
      </c>
      <c r="AA633" s="261"/>
      <c r="AB633" s="261"/>
      <c r="AC633" s="261"/>
      <c r="AD633" s="261"/>
      <c r="AE633" s="261"/>
      <c r="AF633" s="49" t="str">
        <f t="shared" si="28"/>
        <v>C181</v>
      </c>
      <c r="AI633" s="47">
        <v>627</v>
      </c>
      <c r="AJ633" s="47" t="str">
        <f t="shared" si="29"/>
        <v>C181</v>
      </c>
    </row>
    <row r="634" spans="1:36" ht="22.5" customHeight="1" x14ac:dyDescent="0.4">
      <c r="A634" s="200" t="str">
        <f t="shared" si="27"/>
        <v>D</v>
      </c>
      <c r="B634" s="214" t="s">
        <v>1294</v>
      </c>
      <c r="C634" s="215" t="s">
        <v>1369</v>
      </c>
      <c r="D634" s="216" t="s">
        <v>4913</v>
      </c>
      <c r="E634" s="217" t="s">
        <v>1370</v>
      </c>
      <c r="F634" s="218">
        <v>94</v>
      </c>
      <c r="G634" s="218">
        <v>100</v>
      </c>
      <c r="H634" s="218">
        <v>82</v>
      </c>
      <c r="I634" s="218">
        <v>276</v>
      </c>
      <c r="J634" s="219" t="s">
        <v>4914</v>
      </c>
      <c r="K634" s="218" t="s">
        <v>3489</v>
      </c>
      <c r="L634" s="218" t="s">
        <v>3523</v>
      </c>
      <c r="M634" s="218" t="s">
        <v>3776</v>
      </c>
      <c r="N634" s="218" t="s">
        <v>3484</v>
      </c>
      <c r="O634" s="218" t="s">
        <v>3439</v>
      </c>
      <c r="P634" s="218" t="s">
        <v>3759</v>
      </c>
      <c r="Q634" s="218" t="s">
        <v>3472</v>
      </c>
      <c r="R634" s="218" t="s">
        <v>3480</v>
      </c>
      <c r="S634" s="218" t="s">
        <v>4024</v>
      </c>
      <c r="T634" s="218" t="s">
        <v>1269</v>
      </c>
      <c r="U634" s="218" t="s">
        <v>3463</v>
      </c>
      <c r="V634" s="218" t="s">
        <v>4215</v>
      </c>
      <c r="W634" s="218" t="s">
        <v>1269</v>
      </c>
      <c r="X634" s="218" t="s">
        <v>1321</v>
      </c>
      <c r="Y634" s="218" t="s">
        <v>1269</v>
      </c>
      <c r="Z634" s="261" t="str">
        <f>[1]総合!AG618</f>
        <v>２８０点以上を目指して頑張ります。</v>
      </c>
      <c r="AA634" s="261"/>
      <c r="AB634" s="261"/>
      <c r="AC634" s="261"/>
      <c r="AD634" s="261"/>
      <c r="AE634" s="261"/>
      <c r="AF634" s="49" t="str">
        <f t="shared" si="28"/>
        <v>D141</v>
      </c>
      <c r="AI634" s="47">
        <v>628</v>
      </c>
      <c r="AJ634" s="47" t="str">
        <f t="shared" si="29"/>
        <v>D141</v>
      </c>
    </row>
    <row r="635" spans="1:36" ht="22.5" customHeight="1" x14ac:dyDescent="0.4">
      <c r="A635" s="200" t="str">
        <f t="shared" si="27"/>
        <v>D</v>
      </c>
      <c r="B635" s="214" t="s">
        <v>1302</v>
      </c>
      <c r="C635" s="215" t="s">
        <v>1241</v>
      </c>
      <c r="D635" s="216" t="s">
        <v>4915</v>
      </c>
      <c r="E635" s="217" t="s">
        <v>956</v>
      </c>
      <c r="F635" s="218">
        <v>52</v>
      </c>
      <c r="G635" s="218">
        <v>68</v>
      </c>
      <c r="H635" s="218">
        <v>66</v>
      </c>
      <c r="I635" s="218">
        <v>186</v>
      </c>
      <c r="J635" s="219" t="s">
        <v>4385</v>
      </c>
      <c r="K635" s="218" t="s">
        <v>3766</v>
      </c>
      <c r="L635" s="218" t="s">
        <v>3533</v>
      </c>
      <c r="M635" s="218" t="s">
        <v>4916</v>
      </c>
      <c r="N635" s="218" t="s">
        <v>1269</v>
      </c>
      <c r="O635" s="218" t="s">
        <v>1269</v>
      </c>
      <c r="P635" s="218" t="s">
        <v>1269</v>
      </c>
      <c r="Q635" s="218" t="s">
        <v>1269</v>
      </c>
      <c r="R635" s="218" t="s">
        <v>3441</v>
      </c>
      <c r="S635" s="218" t="s">
        <v>3771</v>
      </c>
      <c r="T635" s="218" t="s">
        <v>3495</v>
      </c>
      <c r="U635" s="218" t="s">
        <v>3441</v>
      </c>
      <c r="V635" s="218" t="s">
        <v>3810</v>
      </c>
      <c r="W635" s="218" t="s">
        <v>3555</v>
      </c>
      <c r="X635" s="218" t="s">
        <v>1321</v>
      </c>
      <c r="Y635" s="218" t="s">
        <v>1269</v>
      </c>
      <c r="Z635" s="261" t="str">
        <f>[1]総合!AG619</f>
        <v>目標が達成できるように、全集中で頑張ります。</v>
      </c>
      <c r="AA635" s="261"/>
      <c r="AB635" s="261"/>
      <c r="AC635" s="261"/>
      <c r="AD635" s="261"/>
      <c r="AE635" s="261"/>
      <c r="AF635" s="49" t="str">
        <f t="shared" si="28"/>
        <v>D149</v>
      </c>
      <c r="AI635" s="47">
        <v>629</v>
      </c>
      <c r="AJ635" s="47" t="str">
        <f t="shared" si="29"/>
        <v>D149</v>
      </c>
    </row>
    <row r="636" spans="1:36" ht="22.5" customHeight="1" x14ac:dyDescent="0.4">
      <c r="A636" s="200" t="str">
        <f t="shared" si="27"/>
        <v>E</v>
      </c>
      <c r="B636" s="214" t="s">
        <v>917</v>
      </c>
      <c r="C636" s="215" t="s">
        <v>1373</v>
      </c>
      <c r="D636" s="216" t="s">
        <v>4917</v>
      </c>
      <c r="E636" s="217" t="s">
        <v>1370</v>
      </c>
      <c r="F636" s="218">
        <v>98</v>
      </c>
      <c r="G636" s="218">
        <v>100</v>
      </c>
      <c r="H636" s="218">
        <v>100</v>
      </c>
      <c r="I636" s="218">
        <v>298</v>
      </c>
      <c r="J636" s="219" t="s">
        <v>4179</v>
      </c>
      <c r="K636" s="218" t="s">
        <v>3456</v>
      </c>
      <c r="L636" s="218" t="s">
        <v>3619</v>
      </c>
      <c r="M636" s="218" t="s">
        <v>3481</v>
      </c>
      <c r="N636" s="218" t="s">
        <v>3472</v>
      </c>
      <c r="O636" s="218" t="s">
        <v>3441</v>
      </c>
      <c r="P636" s="218" t="s">
        <v>3495</v>
      </c>
      <c r="Q636" s="218" t="s">
        <v>3492</v>
      </c>
      <c r="R636" s="218" t="s">
        <v>3450</v>
      </c>
      <c r="S636" s="218" t="s">
        <v>3890</v>
      </c>
      <c r="T636" s="218" t="s">
        <v>1269</v>
      </c>
      <c r="U636" s="218" t="s">
        <v>3439</v>
      </c>
      <c r="V636" s="218" t="s">
        <v>4057</v>
      </c>
      <c r="W636" s="218" t="s">
        <v>1269</v>
      </c>
      <c r="X636" s="218" t="s">
        <v>1321</v>
      </c>
      <c r="Y636" s="218" t="s">
        <v>1269</v>
      </c>
      <c r="Z636" s="261" t="str">
        <f>[1]総合!AG620</f>
        <v>今までそろばんをやってきた集大成として挑みます！</v>
      </c>
      <c r="AA636" s="261"/>
      <c r="AB636" s="261"/>
      <c r="AC636" s="261"/>
      <c r="AD636" s="261"/>
      <c r="AE636" s="261"/>
      <c r="AF636" s="49" t="str">
        <f t="shared" si="28"/>
        <v>E101</v>
      </c>
      <c r="AI636" s="47">
        <v>630</v>
      </c>
      <c r="AJ636" s="47" t="str">
        <f t="shared" si="29"/>
        <v>E101</v>
      </c>
    </row>
    <row r="637" spans="1:36" ht="22.5" customHeight="1" x14ac:dyDescent="0.4">
      <c r="A637" s="200" t="str">
        <f t="shared" si="27"/>
        <v>E</v>
      </c>
      <c r="B637" s="214" t="s">
        <v>973</v>
      </c>
      <c r="C637" s="215" t="s">
        <v>957</v>
      </c>
      <c r="D637" s="216" t="s">
        <v>4918</v>
      </c>
      <c r="E637" s="217" t="s">
        <v>956</v>
      </c>
      <c r="F637" s="218">
        <v>92</v>
      </c>
      <c r="G637" s="218">
        <v>100</v>
      </c>
      <c r="H637" s="218">
        <v>100</v>
      </c>
      <c r="I637" s="218">
        <v>292</v>
      </c>
      <c r="J637" s="219" t="s">
        <v>4427</v>
      </c>
      <c r="K637" s="218" t="s">
        <v>3494</v>
      </c>
      <c r="L637" s="218" t="s">
        <v>3662</v>
      </c>
      <c r="M637" s="218" t="s">
        <v>3504</v>
      </c>
      <c r="N637" s="218" t="s">
        <v>3556</v>
      </c>
      <c r="O637" s="218" t="s">
        <v>3463</v>
      </c>
      <c r="P637" s="218" t="s">
        <v>4058</v>
      </c>
      <c r="Q637" s="218" t="s">
        <v>1269</v>
      </c>
      <c r="R637" s="218" t="s">
        <v>3640</v>
      </c>
      <c r="S637" s="218" t="s">
        <v>3808</v>
      </c>
      <c r="T637" s="218" t="s">
        <v>3510</v>
      </c>
      <c r="U637" s="218" t="s">
        <v>3441</v>
      </c>
      <c r="V637" s="218" t="s">
        <v>3810</v>
      </c>
      <c r="W637" s="218" t="s">
        <v>1269</v>
      </c>
      <c r="X637" s="218" t="s">
        <v>3456</v>
      </c>
      <c r="Y637" s="218" t="s">
        <v>1269</v>
      </c>
      <c r="Z637" s="261" t="str">
        <f>[1]総合!AG621</f>
        <v>満足のいく結果を出せるように精一杯頑張ります。</v>
      </c>
      <c r="AA637" s="261"/>
      <c r="AB637" s="261"/>
      <c r="AC637" s="261"/>
      <c r="AD637" s="261"/>
      <c r="AE637" s="261"/>
      <c r="AF637" s="49" t="str">
        <f t="shared" si="28"/>
        <v>E113</v>
      </c>
      <c r="AI637" s="47">
        <v>631</v>
      </c>
      <c r="AJ637" s="47" t="str">
        <f t="shared" si="29"/>
        <v>E113</v>
      </c>
    </row>
    <row r="638" spans="1:36" ht="22.5" customHeight="1" x14ac:dyDescent="0.4">
      <c r="A638" s="200" t="str">
        <f t="shared" si="27"/>
        <v>E</v>
      </c>
      <c r="B638" s="214" t="s">
        <v>984</v>
      </c>
      <c r="C638" s="215" t="s">
        <v>960</v>
      </c>
      <c r="D638" s="216" t="s">
        <v>4918</v>
      </c>
      <c r="E638" s="217" t="s">
        <v>956</v>
      </c>
      <c r="F638" s="218">
        <v>74</v>
      </c>
      <c r="G638" s="218">
        <v>100</v>
      </c>
      <c r="H638" s="218">
        <v>82</v>
      </c>
      <c r="I638" s="218">
        <v>256</v>
      </c>
      <c r="J638" s="219" t="s">
        <v>4473</v>
      </c>
      <c r="K638" s="218" t="s">
        <v>3762</v>
      </c>
      <c r="L638" s="218" t="s">
        <v>3447</v>
      </c>
      <c r="M638" s="218" t="s">
        <v>3761</v>
      </c>
      <c r="N638" s="218" t="s">
        <v>3612</v>
      </c>
      <c r="O638" s="218" t="s">
        <v>3439</v>
      </c>
      <c r="P638" s="218" t="s">
        <v>3759</v>
      </c>
      <c r="Q638" s="218" t="s">
        <v>3504</v>
      </c>
      <c r="R638" s="218" t="s">
        <v>3459</v>
      </c>
      <c r="S638" s="218" t="s">
        <v>4189</v>
      </c>
      <c r="T638" s="218" t="s">
        <v>1269</v>
      </c>
      <c r="U638" s="218" t="s">
        <v>3614</v>
      </c>
      <c r="V638" s="218" t="s">
        <v>3857</v>
      </c>
      <c r="W638" s="218" t="s">
        <v>1269</v>
      </c>
      <c r="X638" s="218" t="s">
        <v>1321</v>
      </c>
      <c r="Y638" s="218" t="s">
        <v>1269</v>
      </c>
      <c r="Z638" s="261" t="str">
        <f>[1]総合!AG622</f>
        <v>2021年最後の大会、頑張ります。</v>
      </c>
      <c r="AA638" s="261"/>
      <c r="AB638" s="261"/>
      <c r="AC638" s="261"/>
      <c r="AD638" s="261"/>
      <c r="AE638" s="261"/>
      <c r="AF638" s="49" t="str">
        <f t="shared" si="28"/>
        <v>E114</v>
      </c>
      <c r="AI638" s="47">
        <v>632</v>
      </c>
      <c r="AJ638" s="47" t="str">
        <f t="shared" si="29"/>
        <v>E114</v>
      </c>
    </row>
    <row r="639" spans="1:36" ht="22.5" customHeight="1" x14ac:dyDescent="0.4">
      <c r="A639" s="200" t="str">
        <f t="shared" si="27"/>
        <v>E</v>
      </c>
      <c r="B639" s="214" t="s">
        <v>997</v>
      </c>
      <c r="C639" s="215" t="s">
        <v>1496</v>
      </c>
      <c r="D639" s="216" t="s">
        <v>4918</v>
      </c>
      <c r="E639" s="217" t="s">
        <v>956</v>
      </c>
      <c r="F639" s="218">
        <v>56</v>
      </c>
      <c r="G639" s="218">
        <v>72</v>
      </c>
      <c r="H639" s="218">
        <v>64</v>
      </c>
      <c r="I639" s="218">
        <v>192</v>
      </c>
      <c r="J639" s="219" t="s">
        <v>4411</v>
      </c>
      <c r="K639" s="218" t="s">
        <v>3813</v>
      </c>
      <c r="L639" s="218" t="s">
        <v>3640</v>
      </c>
      <c r="M639" s="218" t="s">
        <v>3783</v>
      </c>
      <c r="N639" s="218" t="s">
        <v>1269</v>
      </c>
      <c r="O639" s="218" t="s">
        <v>3491</v>
      </c>
      <c r="P639" s="218" t="s">
        <v>4168</v>
      </c>
      <c r="Q639" s="218" t="s">
        <v>1269</v>
      </c>
      <c r="R639" s="218" t="s">
        <v>3491</v>
      </c>
      <c r="S639" s="218" t="s">
        <v>4117</v>
      </c>
      <c r="T639" s="218" t="s">
        <v>1269</v>
      </c>
      <c r="U639" s="218" t="s">
        <v>3480</v>
      </c>
      <c r="V639" s="218" t="s">
        <v>4223</v>
      </c>
      <c r="W639" s="218" t="s">
        <v>1269</v>
      </c>
      <c r="X639" s="218" t="s">
        <v>1321</v>
      </c>
      <c r="Y639" s="218" t="s">
        <v>1269</v>
      </c>
      <c r="Z639" s="261" t="str">
        <f>[1]総合!AG623</f>
        <v>去年の点数を超えられるように頑張ります！</v>
      </c>
      <c r="AA639" s="261"/>
      <c r="AB639" s="261"/>
      <c r="AC639" s="261"/>
      <c r="AD639" s="261"/>
      <c r="AE639" s="261"/>
      <c r="AF639" s="49" t="str">
        <f t="shared" si="28"/>
        <v>E115</v>
      </c>
      <c r="AI639" s="47">
        <v>633</v>
      </c>
      <c r="AJ639" s="47" t="str">
        <f t="shared" si="29"/>
        <v>E115</v>
      </c>
    </row>
    <row r="640" spans="1:36" ht="22.5" customHeight="1" x14ac:dyDescent="0.4">
      <c r="A640" s="200" t="str">
        <f t="shared" si="27"/>
        <v>E</v>
      </c>
      <c r="B640" s="214" t="s">
        <v>999</v>
      </c>
      <c r="C640" s="215" t="s">
        <v>1260</v>
      </c>
      <c r="D640" s="216" t="s">
        <v>4919</v>
      </c>
      <c r="E640" s="217" t="s">
        <v>956</v>
      </c>
      <c r="F640" s="218">
        <v>80</v>
      </c>
      <c r="G640" s="218">
        <v>98</v>
      </c>
      <c r="H640" s="218">
        <v>90</v>
      </c>
      <c r="I640" s="218">
        <v>268</v>
      </c>
      <c r="J640" s="219" t="s">
        <v>4236</v>
      </c>
      <c r="K640" s="218" t="s">
        <v>3749</v>
      </c>
      <c r="L640" s="218" t="s">
        <v>3447</v>
      </c>
      <c r="M640" s="218" t="s">
        <v>3806</v>
      </c>
      <c r="N640" s="218" t="s">
        <v>3612</v>
      </c>
      <c r="O640" s="218" t="s">
        <v>3439</v>
      </c>
      <c r="P640" s="218" t="s">
        <v>3759</v>
      </c>
      <c r="Q640" s="218" t="s">
        <v>3504</v>
      </c>
      <c r="R640" s="218" t="s">
        <v>4920</v>
      </c>
      <c r="S640" s="218" t="s">
        <v>3840</v>
      </c>
      <c r="T640" s="218" t="s">
        <v>1269</v>
      </c>
      <c r="U640" s="218" t="s">
        <v>3453</v>
      </c>
      <c r="V640" s="218" t="s">
        <v>4239</v>
      </c>
      <c r="W640" s="218" t="s">
        <v>1269</v>
      </c>
      <c r="X640" s="218" t="s">
        <v>1321</v>
      </c>
      <c r="Y640" s="218" t="s">
        <v>1269</v>
      </c>
      <c r="Z640" s="261" t="str">
        <f>[1]総合!AG624</f>
        <v>練習の成果を超最大限に発揮出来るように頑張る！！！</v>
      </c>
      <c r="AA640" s="261"/>
      <c r="AB640" s="261"/>
      <c r="AC640" s="261"/>
      <c r="AD640" s="261"/>
      <c r="AE640" s="261"/>
      <c r="AF640" s="49" t="str">
        <f t="shared" si="28"/>
        <v>E116</v>
      </c>
      <c r="AI640" s="47">
        <v>634</v>
      </c>
      <c r="AJ640" s="47" t="str">
        <f t="shared" si="29"/>
        <v>E116</v>
      </c>
    </row>
    <row r="641" spans="1:36" ht="22.5" customHeight="1" x14ac:dyDescent="0.4">
      <c r="A641" s="200" t="str">
        <f t="shared" si="27"/>
        <v>E</v>
      </c>
      <c r="B641" s="214" t="s">
        <v>1014</v>
      </c>
      <c r="C641" s="215" t="s">
        <v>965</v>
      </c>
      <c r="D641" s="216" t="s">
        <v>4921</v>
      </c>
      <c r="E641" s="217" t="s">
        <v>956</v>
      </c>
      <c r="F641" s="218">
        <v>96</v>
      </c>
      <c r="G641" s="218">
        <v>100</v>
      </c>
      <c r="H641" s="218">
        <v>96</v>
      </c>
      <c r="I641" s="218">
        <v>292</v>
      </c>
      <c r="J641" s="219" t="s">
        <v>4427</v>
      </c>
      <c r="K641" s="218" t="s">
        <v>3494</v>
      </c>
      <c r="L641" s="218" t="s">
        <v>3619</v>
      </c>
      <c r="M641" s="218" t="s">
        <v>3499</v>
      </c>
      <c r="N641" s="218" t="s">
        <v>3472</v>
      </c>
      <c r="O641" s="218" t="s">
        <v>3439</v>
      </c>
      <c r="P641" s="218" t="s">
        <v>3759</v>
      </c>
      <c r="Q641" s="218" t="s">
        <v>3504</v>
      </c>
      <c r="R641" s="218" t="s">
        <v>3443</v>
      </c>
      <c r="S641" s="218" t="s">
        <v>3741</v>
      </c>
      <c r="T641" s="218" t="s">
        <v>1104</v>
      </c>
      <c r="U641" s="218" t="s">
        <v>3683</v>
      </c>
      <c r="V641" s="218" t="s">
        <v>3489</v>
      </c>
      <c r="W641" s="218" t="s">
        <v>3472</v>
      </c>
      <c r="X641" s="218" t="s">
        <v>3456</v>
      </c>
      <c r="Y641" s="218" t="s">
        <v>1269</v>
      </c>
      <c r="Z641" s="261" t="str">
        <f>[1]総合!AG625</f>
        <v>満点とる！</v>
      </c>
      <c r="AA641" s="261"/>
      <c r="AB641" s="261"/>
      <c r="AC641" s="261"/>
      <c r="AD641" s="261"/>
      <c r="AE641" s="261"/>
      <c r="AF641" s="49" t="str">
        <f t="shared" si="28"/>
        <v>E117</v>
      </c>
      <c r="AI641" s="47">
        <v>635</v>
      </c>
      <c r="AJ641" s="47" t="str">
        <f t="shared" si="29"/>
        <v>E117</v>
      </c>
    </row>
    <row r="642" spans="1:36" ht="22.5" customHeight="1" x14ac:dyDescent="0.4">
      <c r="A642" s="200" t="str">
        <f t="shared" si="27"/>
        <v>E</v>
      </c>
      <c r="B642" s="214" t="s">
        <v>1051</v>
      </c>
      <c r="C642" s="215" t="s">
        <v>968</v>
      </c>
      <c r="D642" s="216" t="s">
        <v>4922</v>
      </c>
      <c r="E642" s="217" t="s">
        <v>956</v>
      </c>
      <c r="F642" s="218">
        <v>88</v>
      </c>
      <c r="G642" s="218">
        <v>98</v>
      </c>
      <c r="H642" s="218">
        <v>84</v>
      </c>
      <c r="I642" s="218">
        <v>270</v>
      </c>
      <c r="J642" s="219" t="s">
        <v>4613</v>
      </c>
      <c r="K642" s="218" t="s">
        <v>3748</v>
      </c>
      <c r="L642" s="218" t="s">
        <v>3523</v>
      </c>
      <c r="M642" s="218" t="s">
        <v>3770</v>
      </c>
      <c r="N642" s="218" t="s">
        <v>1269</v>
      </c>
      <c r="O642" s="218" t="s">
        <v>3439</v>
      </c>
      <c r="P642" s="218" t="s">
        <v>3759</v>
      </c>
      <c r="Q642" s="218" t="s">
        <v>3504</v>
      </c>
      <c r="R642" s="218" t="s">
        <v>3453</v>
      </c>
      <c r="S642" s="218" t="s">
        <v>3931</v>
      </c>
      <c r="T642" s="218" t="s">
        <v>1269</v>
      </c>
      <c r="U642" s="218" t="s">
        <v>3452</v>
      </c>
      <c r="V642" s="218" t="s">
        <v>4164</v>
      </c>
      <c r="W642" s="218" t="s">
        <v>1269</v>
      </c>
      <c r="X642" s="218" t="s">
        <v>3456</v>
      </c>
      <c r="Y642" s="218" t="s">
        <v>1269</v>
      </c>
      <c r="Z642" s="261" t="str">
        <f>[1]総合!AG626</f>
        <v>昨年の自分よりも、少しでもレベルアップした点を取る</v>
      </c>
      <c r="AA642" s="261"/>
      <c r="AB642" s="261"/>
      <c r="AC642" s="261"/>
      <c r="AD642" s="261"/>
      <c r="AE642" s="261"/>
      <c r="AF642" s="49" t="str">
        <f t="shared" si="28"/>
        <v>E118</v>
      </c>
      <c r="AI642" s="47">
        <v>636</v>
      </c>
      <c r="AJ642" s="47" t="str">
        <f t="shared" si="29"/>
        <v>E118</v>
      </c>
    </row>
    <row r="643" spans="1:36" ht="22.5" customHeight="1" x14ac:dyDescent="0.4">
      <c r="A643" s="200" t="str">
        <f t="shared" si="27"/>
        <v>E</v>
      </c>
      <c r="B643" s="214" t="s">
        <v>1056</v>
      </c>
      <c r="C643" s="215" t="s">
        <v>3129</v>
      </c>
      <c r="D643" s="216" t="s">
        <v>4919</v>
      </c>
      <c r="E643" s="217" t="s">
        <v>3131</v>
      </c>
      <c r="F643" s="218">
        <v>54</v>
      </c>
      <c r="G643" s="218">
        <v>64</v>
      </c>
      <c r="H643" s="218">
        <v>62</v>
      </c>
      <c r="I643" s="218">
        <v>180</v>
      </c>
      <c r="J643" s="219" t="s">
        <v>4176</v>
      </c>
      <c r="K643" s="218" t="s">
        <v>3929</v>
      </c>
      <c r="L643" s="218" t="s">
        <v>3447</v>
      </c>
      <c r="M643" s="218" t="s">
        <v>3762</v>
      </c>
      <c r="N643" s="218" t="s">
        <v>3612</v>
      </c>
      <c r="O643" s="218" t="s">
        <v>3480</v>
      </c>
      <c r="P643" s="218" t="s">
        <v>4122</v>
      </c>
      <c r="Q643" s="218" t="s">
        <v>1269</v>
      </c>
      <c r="R643" s="218" t="s">
        <v>3439</v>
      </c>
      <c r="S643" s="218" t="s">
        <v>3884</v>
      </c>
      <c r="T643" s="218" t="s">
        <v>1269</v>
      </c>
      <c r="U643" s="218" t="s">
        <v>3441</v>
      </c>
      <c r="V643" s="218" t="s">
        <v>3810</v>
      </c>
      <c r="W643" s="218" t="s">
        <v>1269</v>
      </c>
      <c r="X643" s="218" t="s">
        <v>1321</v>
      </c>
      <c r="Y643" s="218" t="s">
        <v>1269</v>
      </c>
      <c r="Z643" s="261" t="str">
        <f>[1]総合!AG627</f>
        <v>向上心を持って挑んでいきたいと思います。</v>
      </c>
      <c r="AA643" s="261"/>
      <c r="AB643" s="261"/>
      <c r="AC643" s="261"/>
      <c r="AD643" s="261"/>
      <c r="AE643" s="261"/>
      <c r="AF643" s="49" t="str">
        <f t="shared" si="28"/>
        <v>E119</v>
      </c>
      <c r="AI643" s="47">
        <v>637</v>
      </c>
      <c r="AJ643" s="47" t="str">
        <f t="shared" si="29"/>
        <v>E119</v>
      </c>
    </row>
    <row r="644" spans="1:36" ht="22.5" customHeight="1" x14ac:dyDescent="0.4">
      <c r="A644" s="200" t="str">
        <f t="shared" si="27"/>
        <v>A</v>
      </c>
      <c r="B644" s="214" t="s">
        <v>3132</v>
      </c>
      <c r="C644" s="215" t="s">
        <v>1351</v>
      </c>
      <c r="D644" s="216" t="s">
        <v>4923</v>
      </c>
      <c r="E644" s="217" t="s">
        <v>934</v>
      </c>
      <c r="F644" s="218">
        <v>46</v>
      </c>
      <c r="G644" s="218">
        <v>46</v>
      </c>
      <c r="H644" s="218">
        <v>34</v>
      </c>
      <c r="I644" s="218">
        <v>126</v>
      </c>
      <c r="J644" s="219" t="s">
        <v>4222</v>
      </c>
      <c r="K644" s="218" t="s">
        <v>3499</v>
      </c>
      <c r="L644" s="218" t="s">
        <v>3474</v>
      </c>
      <c r="M644" s="218" t="s">
        <v>4924</v>
      </c>
      <c r="N644" s="218" t="s">
        <v>3504</v>
      </c>
      <c r="O644" s="218" t="s">
        <v>3483</v>
      </c>
      <c r="P644" s="218" t="s">
        <v>4126</v>
      </c>
      <c r="Q644" s="218" t="s">
        <v>3513</v>
      </c>
      <c r="R644" s="218" t="s">
        <v>1269</v>
      </c>
      <c r="S644" s="218" t="s">
        <v>1269</v>
      </c>
      <c r="T644" s="218" t="s">
        <v>1269</v>
      </c>
      <c r="U644" s="218" t="s">
        <v>1269</v>
      </c>
      <c r="V644" s="218" t="s">
        <v>1269</v>
      </c>
      <c r="W644" s="218" t="s">
        <v>1269</v>
      </c>
      <c r="X644" s="218" t="s">
        <v>1321</v>
      </c>
      <c r="Y644" s="218" t="s">
        <v>1269</v>
      </c>
      <c r="Z644" s="261" t="str">
        <f>[1]総合!AG628</f>
        <v>みとり算を合わせて140点とるぞー！</v>
      </c>
      <c r="AA644" s="261"/>
      <c r="AB644" s="261"/>
      <c r="AC644" s="261"/>
      <c r="AD644" s="261"/>
      <c r="AE644" s="261"/>
      <c r="AF644" s="49" t="str">
        <f t="shared" si="28"/>
        <v>A072</v>
      </c>
      <c r="AI644" s="47">
        <v>638</v>
      </c>
      <c r="AJ644" s="47" t="str">
        <f t="shared" si="29"/>
        <v>A072</v>
      </c>
    </row>
    <row r="645" spans="1:36" ht="22.5" customHeight="1" x14ac:dyDescent="0.4">
      <c r="A645" s="200" t="str">
        <f t="shared" si="27"/>
        <v>B</v>
      </c>
      <c r="B645" s="214" t="s">
        <v>787</v>
      </c>
      <c r="C645" s="215" t="s">
        <v>1463</v>
      </c>
      <c r="D645" s="216" t="s">
        <v>4925</v>
      </c>
      <c r="E645" s="217" t="s">
        <v>934</v>
      </c>
      <c r="F645" s="218">
        <v>44</v>
      </c>
      <c r="G645" s="218">
        <v>44</v>
      </c>
      <c r="H645" s="218">
        <v>38</v>
      </c>
      <c r="I645" s="218">
        <v>126</v>
      </c>
      <c r="J645" s="219" t="s">
        <v>4222</v>
      </c>
      <c r="K645" s="218" t="s">
        <v>3762</v>
      </c>
      <c r="L645" s="218" t="s">
        <v>3452</v>
      </c>
      <c r="M645" s="218" t="s">
        <v>4348</v>
      </c>
      <c r="N645" s="218" t="s">
        <v>3508</v>
      </c>
      <c r="O645" s="218" t="s">
        <v>3463</v>
      </c>
      <c r="P645" s="218" t="s">
        <v>4058</v>
      </c>
      <c r="Q645" s="218" t="s">
        <v>3556</v>
      </c>
      <c r="R645" s="218" t="s">
        <v>1269</v>
      </c>
      <c r="S645" s="218" t="s">
        <v>1269</v>
      </c>
      <c r="T645" s="218" t="s">
        <v>1269</v>
      </c>
      <c r="U645" s="218" t="s">
        <v>1269</v>
      </c>
      <c r="V645" s="218" t="s">
        <v>1269</v>
      </c>
      <c r="W645" s="218" t="s">
        <v>1269</v>
      </c>
      <c r="X645" s="218" t="s">
        <v>1321</v>
      </c>
      <c r="Y645" s="218" t="s">
        <v>1269</v>
      </c>
      <c r="Z645" s="261" t="str">
        <f>[1]総合!AG629</f>
        <v>毎日練習をして130点が取れるように頑張るぞ</v>
      </c>
      <c r="AA645" s="261"/>
      <c r="AB645" s="261"/>
      <c r="AC645" s="261"/>
      <c r="AD645" s="261"/>
      <c r="AE645" s="261"/>
      <c r="AF645" s="49" t="str">
        <f t="shared" si="28"/>
        <v>B112</v>
      </c>
      <c r="AI645" s="47">
        <v>639</v>
      </c>
      <c r="AJ645" s="47" t="str">
        <f t="shared" si="29"/>
        <v>B112</v>
      </c>
    </row>
    <row r="646" spans="1:36" ht="22.5" customHeight="1" x14ac:dyDescent="0.4">
      <c r="A646" s="200" t="str">
        <f t="shared" si="27"/>
        <v>B</v>
      </c>
      <c r="B646" s="214" t="s">
        <v>797</v>
      </c>
      <c r="C646" s="215" t="s">
        <v>3135</v>
      </c>
      <c r="D646" s="216" t="s">
        <v>4925</v>
      </c>
      <c r="E646" s="217" t="s">
        <v>934</v>
      </c>
      <c r="F646" s="218">
        <v>38</v>
      </c>
      <c r="G646" s="218">
        <v>36</v>
      </c>
      <c r="H646" s="218">
        <v>34</v>
      </c>
      <c r="I646" s="218">
        <v>108</v>
      </c>
      <c r="J646" s="219" t="s">
        <v>4293</v>
      </c>
      <c r="K646" s="218" t="s">
        <v>3771</v>
      </c>
      <c r="L646" s="218" t="s">
        <v>3480</v>
      </c>
      <c r="M646" s="218" t="s">
        <v>4926</v>
      </c>
      <c r="N646" s="218" t="s">
        <v>1269</v>
      </c>
      <c r="O646" s="218" t="s">
        <v>3480</v>
      </c>
      <c r="P646" s="218" t="s">
        <v>4122</v>
      </c>
      <c r="Q646" s="218" t="s">
        <v>1269</v>
      </c>
      <c r="R646" s="218" t="s">
        <v>1269</v>
      </c>
      <c r="S646" s="218" t="s">
        <v>1269</v>
      </c>
      <c r="T646" s="218" t="s">
        <v>1269</v>
      </c>
      <c r="U646" s="218" t="s">
        <v>1269</v>
      </c>
      <c r="V646" s="218" t="s">
        <v>1269</v>
      </c>
      <c r="W646" s="218" t="s">
        <v>1269</v>
      </c>
      <c r="X646" s="218" t="s">
        <v>1321</v>
      </c>
      <c r="Y646" s="218" t="s">
        <v>1269</v>
      </c>
      <c r="Z646" s="261" t="str">
        <f>[1]総合!AG630</f>
        <v>３０位以内に入って入賞したいです。</v>
      </c>
      <c r="AA646" s="261"/>
      <c r="AB646" s="261"/>
      <c r="AC646" s="261"/>
      <c r="AD646" s="261"/>
      <c r="AE646" s="261"/>
      <c r="AF646" s="49" t="str">
        <f t="shared" si="28"/>
        <v>B113</v>
      </c>
      <c r="AI646" s="47">
        <v>640</v>
      </c>
      <c r="AJ646" s="47" t="str">
        <f t="shared" si="29"/>
        <v>B113</v>
      </c>
    </row>
    <row r="647" spans="1:36" ht="22.5" customHeight="1" x14ac:dyDescent="0.4">
      <c r="A647" s="200" t="str">
        <f t="shared" si="27"/>
        <v>C</v>
      </c>
      <c r="B647" s="214" t="s">
        <v>1019</v>
      </c>
      <c r="C647" s="215" t="s">
        <v>1212</v>
      </c>
      <c r="D647" s="216" t="s">
        <v>4911</v>
      </c>
      <c r="E647" s="217" t="s">
        <v>934</v>
      </c>
      <c r="F647" s="218">
        <v>82</v>
      </c>
      <c r="G647" s="218">
        <v>78</v>
      </c>
      <c r="H647" s="218">
        <v>70</v>
      </c>
      <c r="I647" s="218">
        <v>230</v>
      </c>
      <c r="J647" s="219" t="s">
        <v>4577</v>
      </c>
      <c r="K647" s="218" t="s">
        <v>3556</v>
      </c>
      <c r="L647" s="218" t="s">
        <v>3538</v>
      </c>
      <c r="M647" s="218" t="s">
        <v>3824</v>
      </c>
      <c r="N647" s="218" t="s">
        <v>3546</v>
      </c>
      <c r="O647" s="218" t="s">
        <v>3463</v>
      </c>
      <c r="P647" s="218" t="s">
        <v>4058</v>
      </c>
      <c r="Q647" s="218" t="s">
        <v>1269</v>
      </c>
      <c r="R647" s="218" t="s">
        <v>1269</v>
      </c>
      <c r="S647" s="218" t="s">
        <v>1269</v>
      </c>
      <c r="T647" s="218" t="s">
        <v>1269</v>
      </c>
      <c r="U647" s="218" t="s">
        <v>3491</v>
      </c>
      <c r="V647" s="218" t="s">
        <v>4207</v>
      </c>
      <c r="W647" s="218" t="s">
        <v>1269</v>
      </c>
      <c r="X647" s="218" t="s">
        <v>1119</v>
      </c>
      <c r="Y647" s="218" t="s">
        <v>1269</v>
      </c>
      <c r="Z647" s="261" t="str">
        <f>[1]総合!AG631</f>
        <v>各種目の目標を達成できるように頑張ります。</v>
      </c>
      <c r="AA647" s="261"/>
      <c r="AB647" s="261"/>
      <c r="AC647" s="261"/>
      <c r="AD647" s="261"/>
      <c r="AE647" s="261"/>
      <c r="AF647" s="49" t="str">
        <f t="shared" si="28"/>
        <v>C178</v>
      </c>
      <c r="AI647" s="47">
        <v>641</v>
      </c>
      <c r="AJ647" s="47" t="str">
        <f t="shared" si="29"/>
        <v>C178</v>
      </c>
    </row>
    <row r="648" spans="1:36" ht="22.5" customHeight="1" x14ac:dyDescent="0.4">
      <c r="A648" s="200" t="str">
        <f t="shared" si="27"/>
        <v>C</v>
      </c>
      <c r="B648" s="214" t="s">
        <v>1020</v>
      </c>
      <c r="C648" s="215" t="s">
        <v>1476</v>
      </c>
      <c r="D648" s="216" t="s">
        <v>4911</v>
      </c>
      <c r="E648" s="217" t="s">
        <v>934</v>
      </c>
      <c r="F648" s="218">
        <v>46</v>
      </c>
      <c r="G648" s="218">
        <v>66</v>
      </c>
      <c r="H648" s="218">
        <v>36</v>
      </c>
      <c r="I648" s="218">
        <v>148</v>
      </c>
      <c r="J648" s="219" t="s">
        <v>4237</v>
      </c>
      <c r="K648" s="218" t="s">
        <v>3815</v>
      </c>
      <c r="L648" s="218" t="s">
        <v>3483</v>
      </c>
      <c r="M648" s="218" t="s">
        <v>4927</v>
      </c>
      <c r="N648" s="218" t="s">
        <v>1269</v>
      </c>
      <c r="O648" s="218" t="s">
        <v>3483</v>
      </c>
      <c r="P648" s="218" t="s">
        <v>4126</v>
      </c>
      <c r="Q648" s="218" t="s">
        <v>1269</v>
      </c>
      <c r="R648" s="218" t="s">
        <v>1269</v>
      </c>
      <c r="S648" s="218" t="s">
        <v>1269</v>
      </c>
      <c r="T648" s="218" t="s">
        <v>1269</v>
      </c>
      <c r="U648" s="218" t="s">
        <v>3503</v>
      </c>
      <c r="V648" s="218" t="s">
        <v>4132</v>
      </c>
      <c r="W648" s="218" t="s">
        <v>1269</v>
      </c>
      <c r="X648" s="218" t="s">
        <v>1119</v>
      </c>
      <c r="Y648" s="218" t="s">
        <v>1269</v>
      </c>
      <c r="Z648" s="261" t="str">
        <f>[1]総合!AG632</f>
        <v>わりは70点以上取る！合計は170点取る</v>
      </c>
      <c r="AA648" s="261"/>
      <c r="AB648" s="261"/>
      <c r="AC648" s="261"/>
      <c r="AD648" s="261"/>
      <c r="AE648" s="261"/>
      <c r="AF648" s="49" t="str">
        <f t="shared" si="28"/>
        <v>C179</v>
      </c>
      <c r="AI648" s="47">
        <v>642</v>
      </c>
      <c r="AJ648" s="47" t="str">
        <f t="shared" si="29"/>
        <v>C179</v>
      </c>
    </row>
    <row r="649" spans="1:36" ht="22.5" customHeight="1" x14ac:dyDescent="0.4">
      <c r="A649" s="200" t="str">
        <f t="shared" si="27"/>
        <v>C</v>
      </c>
      <c r="B649" s="214" t="s">
        <v>1021</v>
      </c>
      <c r="C649" s="215" t="s">
        <v>1452</v>
      </c>
      <c r="D649" s="216" t="s">
        <v>4928</v>
      </c>
      <c r="E649" s="217" t="s">
        <v>934</v>
      </c>
      <c r="F649" s="218">
        <v>38</v>
      </c>
      <c r="G649" s="218">
        <v>58</v>
      </c>
      <c r="H649" s="218">
        <v>46</v>
      </c>
      <c r="I649" s="218">
        <v>142</v>
      </c>
      <c r="J649" s="219" t="s">
        <v>4324</v>
      </c>
      <c r="K649" s="218" t="s">
        <v>3818</v>
      </c>
      <c r="L649" s="218" t="s">
        <v>3463</v>
      </c>
      <c r="M649" s="218" t="s">
        <v>4929</v>
      </c>
      <c r="N649" s="218" t="s">
        <v>1269</v>
      </c>
      <c r="O649" s="218" t="s">
        <v>3480</v>
      </c>
      <c r="P649" s="218" t="s">
        <v>4122</v>
      </c>
      <c r="Q649" s="218" t="s">
        <v>1269</v>
      </c>
      <c r="R649" s="218" t="s">
        <v>1269</v>
      </c>
      <c r="S649" s="218" t="s">
        <v>1269</v>
      </c>
      <c r="T649" s="218" t="s">
        <v>1269</v>
      </c>
      <c r="U649" s="218" t="s">
        <v>3480</v>
      </c>
      <c r="V649" s="218" t="s">
        <v>4223</v>
      </c>
      <c r="W649" s="218" t="s">
        <v>1269</v>
      </c>
      <c r="X649" s="218" t="s">
        <v>1119</v>
      </c>
      <c r="Y649" s="218" t="s">
        <v>1269</v>
      </c>
      <c r="Z649" s="261" t="str">
        <f>[1]総合!AG633</f>
        <v>170点取れるために頑張ります！</v>
      </c>
      <c r="AA649" s="261"/>
      <c r="AB649" s="261"/>
      <c r="AC649" s="261"/>
      <c r="AD649" s="261"/>
      <c r="AE649" s="261"/>
      <c r="AF649" s="49" t="str">
        <f t="shared" si="28"/>
        <v>C180</v>
      </c>
      <c r="AI649" s="47">
        <v>643</v>
      </c>
      <c r="AJ649" s="47" t="str">
        <f t="shared" si="29"/>
        <v>C180</v>
      </c>
    </row>
    <row r="650" spans="1:36" ht="22.5" customHeight="1" x14ac:dyDescent="0.4">
      <c r="A650" s="200" t="str">
        <f t="shared" si="27"/>
        <v>D</v>
      </c>
      <c r="B650" s="214" t="s">
        <v>1299</v>
      </c>
      <c r="C650" s="215" t="s">
        <v>935</v>
      </c>
      <c r="D650" s="216" t="s">
        <v>4915</v>
      </c>
      <c r="E650" s="217" t="s">
        <v>934</v>
      </c>
      <c r="F650" s="218">
        <v>54</v>
      </c>
      <c r="G650" s="218">
        <v>76</v>
      </c>
      <c r="H650" s="218">
        <v>58</v>
      </c>
      <c r="I650" s="218">
        <v>188</v>
      </c>
      <c r="J650" s="219" t="s">
        <v>4736</v>
      </c>
      <c r="K650" s="218" t="s">
        <v>3868</v>
      </c>
      <c r="L650" s="218" t="s">
        <v>3450</v>
      </c>
      <c r="M650" s="218" t="s">
        <v>3861</v>
      </c>
      <c r="N650" s="218" t="s">
        <v>1269</v>
      </c>
      <c r="O650" s="218" t="s">
        <v>3452</v>
      </c>
      <c r="P650" s="218" t="s">
        <v>3824</v>
      </c>
      <c r="Q650" s="218" t="s">
        <v>3513</v>
      </c>
      <c r="R650" s="218" t="s">
        <v>3475</v>
      </c>
      <c r="S650" s="218" t="s">
        <v>4348</v>
      </c>
      <c r="T650" s="218" t="s">
        <v>1269</v>
      </c>
      <c r="U650" s="218" t="s">
        <v>3463</v>
      </c>
      <c r="V650" s="218" t="s">
        <v>4215</v>
      </c>
      <c r="W650" s="218" t="s">
        <v>1269</v>
      </c>
      <c r="X650" s="218" t="s">
        <v>1119</v>
      </c>
      <c r="Y650" s="218" t="s">
        <v>1269</v>
      </c>
      <c r="Z650" s="261" t="str">
        <f>[1]総合!AG634</f>
        <v>数字を前から書けるようになる</v>
      </c>
      <c r="AA650" s="261"/>
      <c r="AB650" s="261"/>
      <c r="AC650" s="261"/>
      <c r="AD650" s="261"/>
      <c r="AE650" s="261"/>
      <c r="AF650" s="49" t="str">
        <f t="shared" si="28"/>
        <v>D146</v>
      </c>
      <c r="AI650" s="47">
        <v>644</v>
      </c>
      <c r="AJ650" s="47" t="str">
        <f t="shared" si="29"/>
        <v>D146</v>
      </c>
    </row>
    <row r="651" spans="1:36" ht="22.5" customHeight="1" x14ac:dyDescent="0.4">
      <c r="A651" s="200" t="str">
        <f t="shared" si="27"/>
        <v>D</v>
      </c>
      <c r="B651" s="214" t="s">
        <v>1300</v>
      </c>
      <c r="C651" s="215" t="s">
        <v>938</v>
      </c>
      <c r="D651" s="216" t="s">
        <v>4915</v>
      </c>
      <c r="E651" s="217" t="s">
        <v>934</v>
      </c>
      <c r="F651" s="218">
        <v>50</v>
      </c>
      <c r="G651" s="218">
        <v>72</v>
      </c>
      <c r="H651" s="218">
        <v>58</v>
      </c>
      <c r="I651" s="218">
        <v>180</v>
      </c>
      <c r="J651" s="219" t="s">
        <v>4176</v>
      </c>
      <c r="K651" s="218" t="s">
        <v>3767</v>
      </c>
      <c r="L651" s="218" t="s">
        <v>3640</v>
      </c>
      <c r="M651" s="218" t="s">
        <v>3823</v>
      </c>
      <c r="N651" s="218" t="s">
        <v>3612</v>
      </c>
      <c r="O651" s="218" t="s">
        <v>3483</v>
      </c>
      <c r="P651" s="218" t="s">
        <v>4126</v>
      </c>
      <c r="Q651" s="218" t="s">
        <v>1269</v>
      </c>
      <c r="R651" s="218" t="s">
        <v>1269</v>
      </c>
      <c r="S651" s="218" t="s">
        <v>1269</v>
      </c>
      <c r="T651" s="218" t="s">
        <v>1269</v>
      </c>
      <c r="U651" s="218" t="s">
        <v>3503</v>
      </c>
      <c r="V651" s="218" t="s">
        <v>4132</v>
      </c>
      <c r="W651" s="218" t="s">
        <v>1269</v>
      </c>
      <c r="X651" s="218" t="s">
        <v>1119</v>
      </c>
      <c r="Y651" s="218" t="s">
        <v>1269</v>
      </c>
      <c r="Z651" s="261" t="str">
        <f>[1]総合!AG635</f>
        <v>最後まで誰にも負けない気持ちで取り組む</v>
      </c>
      <c r="AA651" s="261"/>
      <c r="AB651" s="261"/>
      <c r="AC651" s="261"/>
      <c r="AD651" s="261"/>
      <c r="AE651" s="261"/>
      <c r="AF651" s="49" t="str">
        <f t="shared" si="28"/>
        <v>D147</v>
      </c>
      <c r="AI651" s="47">
        <v>645</v>
      </c>
      <c r="AJ651" s="47" t="str">
        <f t="shared" si="29"/>
        <v>D147</v>
      </c>
    </row>
    <row r="652" spans="1:36" ht="22.5" customHeight="1" x14ac:dyDescent="0.4">
      <c r="A652" s="200" t="str">
        <f t="shared" si="27"/>
        <v>D</v>
      </c>
      <c r="B652" s="214" t="s">
        <v>1301</v>
      </c>
      <c r="C652" s="215" t="s">
        <v>1470</v>
      </c>
      <c r="D652" s="216" t="s">
        <v>4930</v>
      </c>
      <c r="E652" s="217" t="s">
        <v>934</v>
      </c>
      <c r="F652" s="218">
        <v>52</v>
      </c>
      <c r="G652" s="218">
        <v>72</v>
      </c>
      <c r="H652" s="218">
        <v>48</v>
      </c>
      <c r="I652" s="218">
        <v>172</v>
      </c>
      <c r="J652" s="219" t="s">
        <v>4210</v>
      </c>
      <c r="K652" s="218" t="s">
        <v>3810</v>
      </c>
      <c r="L652" s="218" t="s">
        <v>3474</v>
      </c>
      <c r="M652" s="218" t="s">
        <v>4636</v>
      </c>
      <c r="N652" s="218" t="s">
        <v>1269</v>
      </c>
      <c r="O652" s="218" t="s">
        <v>3491</v>
      </c>
      <c r="P652" s="218" t="s">
        <v>4168</v>
      </c>
      <c r="Q652" s="218" t="s">
        <v>1269</v>
      </c>
      <c r="R652" s="218" t="s">
        <v>3503</v>
      </c>
      <c r="S652" s="218" t="s">
        <v>4127</v>
      </c>
      <c r="T652" s="218" t="s">
        <v>1269</v>
      </c>
      <c r="U652" s="218" t="s">
        <v>3503</v>
      </c>
      <c r="V652" s="218" t="s">
        <v>4132</v>
      </c>
      <c r="W652" s="218" t="s">
        <v>1269</v>
      </c>
      <c r="X652" s="218" t="s">
        <v>1119</v>
      </c>
      <c r="Y652" s="218" t="s">
        <v>1269</v>
      </c>
      <c r="Z652" s="261" t="str">
        <f>[1]総合!AG636</f>
        <v>ベストを出せるように毎日少しでも練習する</v>
      </c>
      <c r="AA652" s="261"/>
      <c r="AB652" s="261"/>
      <c r="AC652" s="261"/>
      <c r="AD652" s="261"/>
      <c r="AE652" s="261"/>
      <c r="AF652" s="49" t="str">
        <f t="shared" si="28"/>
        <v>D148</v>
      </c>
      <c r="AI652" s="47">
        <v>646</v>
      </c>
      <c r="AJ652" s="47" t="str">
        <f t="shared" si="29"/>
        <v>D148</v>
      </c>
    </row>
    <row r="653" spans="1:36" ht="22.5" customHeight="1" x14ac:dyDescent="0.4">
      <c r="A653" s="200" t="str">
        <f t="shared" si="27"/>
        <v>E</v>
      </c>
      <c r="B653" s="214" t="s">
        <v>964</v>
      </c>
      <c r="C653" s="215" t="s">
        <v>951</v>
      </c>
      <c r="D653" s="216" t="s">
        <v>4931</v>
      </c>
      <c r="E653" s="217" t="s">
        <v>934</v>
      </c>
      <c r="F653" s="218">
        <v>80</v>
      </c>
      <c r="G653" s="218">
        <v>98</v>
      </c>
      <c r="H653" s="218">
        <v>78</v>
      </c>
      <c r="I653" s="218">
        <v>256</v>
      </c>
      <c r="J653" s="219" t="s">
        <v>4473</v>
      </c>
      <c r="K653" s="218" t="s">
        <v>3762</v>
      </c>
      <c r="L653" s="218" t="s">
        <v>3439</v>
      </c>
      <c r="M653" s="218" t="s">
        <v>3830</v>
      </c>
      <c r="N653" s="218" t="s">
        <v>1269</v>
      </c>
      <c r="O653" s="218" t="s">
        <v>3441</v>
      </c>
      <c r="P653" s="218" t="s">
        <v>3495</v>
      </c>
      <c r="Q653" s="218" t="s">
        <v>3492</v>
      </c>
      <c r="R653" s="218" t="s">
        <v>3526</v>
      </c>
      <c r="S653" s="218" t="s">
        <v>3749</v>
      </c>
      <c r="T653" s="218" t="s">
        <v>3494</v>
      </c>
      <c r="U653" s="218" t="s">
        <v>3665</v>
      </c>
      <c r="V653" s="218" t="s">
        <v>3741</v>
      </c>
      <c r="W653" s="218" t="s">
        <v>3444</v>
      </c>
      <c r="X653" s="218" t="s">
        <v>3467</v>
      </c>
      <c r="Y653" s="218" t="s">
        <v>1269</v>
      </c>
      <c r="Z653" s="261" t="str">
        <f>[1]総合!AG637</f>
        <v>270点取るために300回練習する</v>
      </c>
      <c r="AA653" s="261"/>
      <c r="AB653" s="261"/>
      <c r="AC653" s="261"/>
      <c r="AD653" s="261"/>
      <c r="AE653" s="261"/>
      <c r="AF653" s="49" t="str">
        <f t="shared" si="28"/>
        <v>E109</v>
      </c>
      <c r="AI653" s="47">
        <v>647</v>
      </c>
      <c r="AJ653" s="47" t="str">
        <f t="shared" si="29"/>
        <v>E109</v>
      </c>
    </row>
    <row r="654" spans="1:36" ht="22.5" customHeight="1" x14ac:dyDescent="0.4">
      <c r="A654" s="200" t="str">
        <f t="shared" si="27"/>
        <v>E</v>
      </c>
      <c r="B654" s="214" t="s">
        <v>967</v>
      </c>
      <c r="C654" s="215" t="s">
        <v>948</v>
      </c>
      <c r="D654" s="216" t="s">
        <v>4919</v>
      </c>
      <c r="E654" s="217" t="s">
        <v>934</v>
      </c>
      <c r="F654" s="218">
        <v>92</v>
      </c>
      <c r="G654" s="218">
        <v>100</v>
      </c>
      <c r="H654" s="218">
        <v>86</v>
      </c>
      <c r="I654" s="218">
        <v>278</v>
      </c>
      <c r="J654" s="219" t="s">
        <v>4315</v>
      </c>
      <c r="K654" s="218" t="s">
        <v>3510</v>
      </c>
      <c r="L654" s="218" t="s">
        <v>3447</v>
      </c>
      <c r="M654" s="218" t="s">
        <v>3570</v>
      </c>
      <c r="N654" s="218" t="s">
        <v>3612</v>
      </c>
      <c r="O654" s="218" t="s">
        <v>3452</v>
      </c>
      <c r="P654" s="218" t="s">
        <v>3824</v>
      </c>
      <c r="Q654" s="218" t="s">
        <v>1269</v>
      </c>
      <c r="R654" s="218" t="s">
        <v>3450</v>
      </c>
      <c r="S654" s="218" t="s">
        <v>3890</v>
      </c>
      <c r="T654" s="218" t="s">
        <v>1269</v>
      </c>
      <c r="U654" s="218" t="s">
        <v>3532</v>
      </c>
      <c r="V654" s="218" t="s">
        <v>3750</v>
      </c>
      <c r="W654" s="218" t="s">
        <v>3504</v>
      </c>
      <c r="X654" s="218" t="s">
        <v>3467</v>
      </c>
      <c r="Y654" s="218" t="s">
        <v>1269</v>
      </c>
      <c r="Z654" s="261" t="str">
        <f>[1]総合!AG638</f>
        <v>280点目指して頑張ります！</v>
      </c>
      <c r="AA654" s="261"/>
      <c r="AB654" s="261"/>
      <c r="AC654" s="261"/>
      <c r="AD654" s="261"/>
      <c r="AE654" s="261"/>
      <c r="AF654" s="49" t="str">
        <f t="shared" si="28"/>
        <v>E110</v>
      </c>
      <c r="AI654" s="47">
        <v>648</v>
      </c>
      <c r="AJ654" s="47" t="str">
        <f t="shared" si="29"/>
        <v>E110</v>
      </c>
    </row>
    <row r="655" spans="1:36" ht="22.5" customHeight="1" x14ac:dyDescent="0.4">
      <c r="A655" s="200" t="str">
        <f t="shared" si="27"/>
        <v>E</v>
      </c>
      <c r="B655" s="214" t="s">
        <v>970</v>
      </c>
      <c r="C655" s="215" t="s">
        <v>941</v>
      </c>
      <c r="D655" s="216" t="s">
        <v>4918</v>
      </c>
      <c r="E655" s="217" t="s">
        <v>934</v>
      </c>
      <c r="F655" s="218">
        <v>100</v>
      </c>
      <c r="G655" s="218">
        <v>100</v>
      </c>
      <c r="H655" s="218">
        <v>94</v>
      </c>
      <c r="I655" s="218">
        <v>294</v>
      </c>
      <c r="J655" s="219" t="s">
        <v>4904</v>
      </c>
      <c r="K655" s="218" t="s">
        <v>3546</v>
      </c>
      <c r="L655" s="218" t="s">
        <v>3523</v>
      </c>
      <c r="M655" s="218" t="s">
        <v>3771</v>
      </c>
      <c r="N655" s="218" t="s">
        <v>1269</v>
      </c>
      <c r="O655" s="218" t="s">
        <v>3439</v>
      </c>
      <c r="P655" s="218" t="s">
        <v>3759</v>
      </c>
      <c r="Q655" s="218" t="s">
        <v>3504</v>
      </c>
      <c r="R655" s="218" t="s">
        <v>3483</v>
      </c>
      <c r="S655" s="218" t="s">
        <v>4131</v>
      </c>
      <c r="T655" s="218" t="s">
        <v>1269</v>
      </c>
      <c r="U655" s="218" t="s">
        <v>3450</v>
      </c>
      <c r="V655" s="218" t="s">
        <v>3847</v>
      </c>
      <c r="W655" s="218" t="s">
        <v>1269</v>
      </c>
      <c r="X655" s="218" t="s">
        <v>3467</v>
      </c>
      <c r="Y655" s="218" t="s">
        <v>1269</v>
      </c>
      <c r="Z655" s="261" t="str">
        <f>[1]総合!AG639</f>
        <v>本気出します</v>
      </c>
      <c r="AA655" s="261"/>
      <c r="AB655" s="261"/>
      <c r="AC655" s="261"/>
      <c r="AD655" s="261"/>
      <c r="AE655" s="261"/>
      <c r="AF655" s="49" t="str">
        <f t="shared" si="28"/>
        <v>E111</v>
      </c>
      <c r="AI655" s="47">
        <v>649</v>
      </c>
      <c r="AJ655" s="47" t="str">
        <f t="shared" si="29"/>
        <v>E111</v>
      </c>
    </row>
    <row r="656" spans="1:36" ht="22.5" customHeight="1" x14ac:dyDescent="0.4">
      <c r="A656" s="200" t="str">
        <f t="shared" si="27"/>
        <v>E</v>
      </c>
      <c r="B656" s="214" t="s">
        <v>972</v>
      </c>
      <c r="C656" s="215" t="s">
        <v>944</v>
      </c>
      <c r="D656" s="216" t="s">
        <v>4918</v>
      </c>
      <c r="E656" s="217" t="s">
        <v>934</v>
      </c>
      <c r="F656" s="218">
        <v>64</v>
      </c>
      <c r="G656" s="218">
        <v>78</v>
      </c>
      <c r="H656" s="218">
        <v>78</v>
      </c>
      <c r="I656" s="218">
        <v>220</v>
      </c>
      <c r="J656" s="219" t="s">
        <v>4233</v>
      </c>
      <c r="K656" s="218" t="s">
        <v>3768</v>
      </c>
      <c r="L656" s="218" t="s">
        <v>3619</v>
      </c>
      <c r="M656" s="218" t="s">
        <v>3747</v>
      </c>
      <c r="N656" s="218" t="s">
        <v>3472</v>
      </c>
      <c r="O656" s="218" t="s">
        <v>3474</v>
      </c>
      <c r="P656" s="218" t="s">
        <v>3838</v>
      </c>
      <c r="Q656" s="218" t="s">
        <v>1269</v>
      </c>
      <c r="R656" s="218" t="s">
        <v>3503</v>
      </c>
      <c r="S656" s="218" t="s">
        <v>4127</v>
      </c>
      <c r="T656" s="218" t="s">
        <v>1269</v>
      </c>
      <c r="U656" s="218" t="s">
        <v>3447</v>
      </c>
      <c r="V656" s="218" t="s">
        <v>3504</v>
      </c>
      <c r="W656" s="218" t="s">
        <v>3492</v>
      </c>
      <c r="X656" s="218" t="s">
        <v>1321</v>
      </c>
      <c r="Y656" s="218" t="s">
        <v>1269</v>
      </c>
      <c r="Z656" s="261" t="str">
        <f>[1]総合!AG640</f>
        <v>最後まで自分の課題から逃げず取り組みます</v>
      </c>
      <c r="AA656" s="261"/>
      <c r="AB656" s="261"/>
      <c r="AC656" s="261"/>
      <c r="AD656" s="261"/>
      <c r="AE656" s="261"/>
      <c r="AF656" s="49" t="str">
        <f t="shared" si="28"/>
        <v>E112</v>
      </c>
      <c r="AI656" s="47">
        <v>650</v>
      </c>
      <c r="AJ656" s="47" t="str">
        <f t="shared" si="29"/>
        <v>E112</v>
      </c>
    </row>
    <row r="657" spans="1:36" ht="22.5" customHeight="1" x14ac:dyDescent="0.4">
      <c r="A657" s="200" t="str">
        <f t="shared" si="27"/>
        <v>A</v>
      </c>
      <c r="B657" s="214" t="s">
        <v>3150</v>
      </c>
      <c r="C657" s="215" t="s">
        <v>3151</v>
      </c>
      <c r="D657" s="216" t="s">
        <v>4932</v>
      </c>
      <c r="E657" s="217" t="s">
        <v>976</v>
      </c>
      <c r="F657" s="218">
        <v>24</v>
      </c>
      <c r="G657" s="218">
        <v>20</v>
      </c>
      <c r="H657" s="218">
        <v>28</v>
      </c>
      <c r="I657" s="218">
        <v>72</v>
      </c>
      <c r="J657" s="219" t="s">
        <v>4268</v>
      </c>
      <c r="K657" s="218" t="s">
        <v>3867</v>
      </c>
      <c r="L657" s="218" t="s">
        <v>3483</v>
      </c>
      <c r="M657" s="218" t="s">
        <v>4933</v>
      </c>
      <c r="N657" s="218" t="s">
        <v>1269</v>
      </c>
      <c r="O657" s="218" t="s">
        <v>3491</v>
      </c>
      <c r="P657" s="218" t="s">
        <v>4168</v>
      </c>
      <c r="Q657" s="218" t="s">
        <v>3509</v>
      </c>
      <c r="R657" s="218" t="s">
        <v>1269</v>
      </c>
      <c r="S657" s="218" t="s">
        <v>1269</v>
      </c>
      <c r="T657" s="218" t="s">
        <v>1269</v>
      </c>
      <c r="U657" s="218" t="s">
        <v>1269</v>
      </c>
      <c r="V657" s="218" t="s">
        <v>1269</v>
      </c>
      <c r="W657" s="218" t="s">
        <v>1269</v>
      </c>
      <c r="X657" s="218" t="s">
        <v>1321</v>
      </c>
      <c r="Y657" s="218" t="s">
        <v>1269</v>
      </c>
      <c r="Z657" s="261" t="str">
        <f>[1]総合!AG641</f>
        <v>がんばります。</v>
      </c>
      <c r="AA657" s="261"/>
      <c r="AB657" s="261"/>
      <c r="AC657" s="261"/>
      <c r="AD657" s="261"/>
      <c r="AE657" s="261"/>
      <c r="AF657" s="49" t="str">
        <f t="shared" si="28"/>
        <v>A074</v>
      </c>
      <c r="AI657" s="47">
        <v>651</v>
      </c>
      <c r="AJ657" s="47" t="str">
        <f t="shared" si="29"/>
        <v>A074</v>
      </c>
    </row>
    <row r="658" spans="1:36" ht="22.5" customHeight="1" x14ac:dyDescent="0.4">
      <c r="A658" s="200" t="str">
        <f t="shared" si="27"/>
        <v>C</v>
      </c>
      <c r="B658" s="214" t="s">
        <v>1024</v>
      </c>
      <c r="C658" s="215" t="s">
        <v>977</v>
      </c>
      <c r="D658" s="216" t="s">
        <v>4934</v>
      </c>
      <c r="E658" s="217" t="s">
        <v>976</v>
      </c>
      <c r="F658" s="218">
        <v>76</v>
      </c>
      <c r="G658" s="218">
        <v>92</v>
      </c>
      <c r="H658" s="218">
        <v>70</v>
      </c>
      <c r="I658" s="218">
        <v>238</v>
      </c>
      <c r="J658" s="219" t="s">
        <v>4244</v>
      </c>
      <c r="K658" s="218" t="s">
        <v>3492</v>
      </c>
      <c r="L658" s="218" t="s">
        <v>3439</v>
      </c>
      <c r="M658" s="218" t="s">
        <v>3845</v>
      </c>
      <c r="N658" s="218" t="s">
        <v>3502</v>
      </c>
      <c r="O658" s="218" t="s">
        <v>3480</v>
      </c>
      <c r="P658" s="218" t="s">
        <v>4122</v>
      </c>
      <c r="Q658" s="218" t="s">
        <v>1269</v>
      </c>
      <c r="R658" s="218" t="s">
        <v>3450</v>
      </c>
      <c r="S658" s="218" t="s">
        <v>3890</v>
      </c>
      <c r="T658" s="218" t="s">
        <v>3504</v>
      </c>
      <c r="U658" s="218" t="s">
        <v>3483</v>
      </c>
      <c r="V658" s="218" t="s">
        <v>4135</v>
      </c>
      <c r="W658" s="218" t="s">
        <v>1269</v>
      </c>
      <c r="X658" s="218" t="s">
        <v>3444</v>
      </c>
      <c r="Y658" s="218" t="s">
        <v>1269</v>
      </c>
      <c r="Z658" s="261" t="str">
        <f>[1]総合!AG642</f>
        <v>がんばるぞ！！</v>
      </c>
      <c r="AA658" s="261"/>
      <c r="AB658" s="261"/>
      <c r="AC658" s="261"/>
      <c r="AD658" s="261"/>
      <c r="AE658" s="261"/>
      <c r="AF658" s="49" t="str">
        <f t="shared" si="28"/>
        <v>C182</v>
      </c>
      <c r="AI658" s="47">
        <v>652</v>
      </c>
      <c r="AJ658" s="47" t="str">
        <f t="shared" si="29"/>
        <v>C182</v>
      </c>
    </row>
    <row r="659" spans="1:36" ht="22.5" customHeight="1" x14ac:dyDescent="0.4">
      <c r="A659" s="200" t="str">
        <f t="shared" si="27"/>
        <v>C</v>
      </c>
      <c r="B659" s="214" t="s">
        <v>1025</v>
      </c>
      <c r="C659" s="215" t="s">
        <v>3154</v>
      </c>
      <c r="D659" s="216" t="s">
        <v>4935</v>
      </c>
      <c r="E659" s="217" t="s">
        <v>976</v>
      </c>
      <c r="F659" s="218">
        <v>78</v>
      </c>
      <c r="G659" s="218">
        <v>100</v>
      </c>
      <c r="H659" s="218">
        <v>68</v>
      </c>
      <c r="I659" s="218">
        <v>246</v>
      </c>
      <c r="J659" s="219" t="s">
        <v>4887</v>
      </c>
      <c r="K659" s="218" t="s">
        <v>3489</v>
      </c>
      <c r="L659" s="218" t="s">
        <v>3450</v>
      </c>
      <c r="M659" s="218" t="s">
        <v>4936</v>
      </c>
      <c r="N659" s="218" t="s">
        <v>1269</v>
      </c>
      <c r="O659" s="218" t="s">
        <v>3463</v>
      </c>
      <c r="P659" s="218" t="s">
        <v>4058</v>
      </c>
      <c r="Q659" s="218" t="s">
        <v>1269</v>
      </c>
      <c r="R659" s="218" t="s">
        <v>3483</v>
      </c>
      <c r="S659" s="218" t="s">
        <v>4131</v>
      </c>
      <c r="T659" s="218" t="s">
        <v>1269</v>
      </c>
      <c r="U659" s="218" t="s">
        <v>3463</v>
      </c>
      <c r="V659" s="218" t="s">
        <v>4215</v>
      </c>
      <c r="W659" s="218" t="s">
        <v>1269</v>
      </c>
      <c r="X659" s="218" t="s">
        <v>3444</v>
      </c>
      <c r="Y659" s="218" t="s">
        <v>1269</v>
      </c>
      <c r="Z659" s="261" t="str">
        <f>[1]総合!AG643</f>
        <v>全力で臨みます。</v>
      </c>
      <c r="AA659" s="261"/>
      <c r="AB659" s="261"/>
      <c r="AC659" s="261"/>
      <c r="AD659" s="261"/>
      <c r="AE659" s="261"/>
      <c r="AF659" s="49" t="str">
        <f t="shared" si="28"/>
        <v>C183</v>
      </c>
      <c r="AI659" s="47">
        <v>653</v>
      </c>
      <c r="AJ659" s="47" t="str">
        <f t="shared" si="29"/>
        <v>C183</v>
      </c>
    </row>
    <row r="660" spans="1:36" ht="22.5" customHeight="1" x14ac:dyDescent="0.4">
      <c r="A660" s="200" t="str">
        <f t="shared" ref="A660:A723" si="30">LEFT(B660,1)</f>
        <v>C</v>
      </c>
      <c r="B660" s="214" t="s">
        <v>1026</v>
      </c>
      <c r="C660" s="215" t="s">
        <v>3155</v>
      </c>
      <c r="D660" s="216" t="s">
        <v>4935</v>
      </c>
      <c r="E660" s="217" t="s">
        <v>976</v>
      </c>
      <c r="F660" s="218">
        <v>68</v>
      </c>
      <c r="G660" s="218">
        <v>78</v>
      </c>
      <c r="H660" s="218">
        <v>58</v>
      </c>
      <c r="I660" s="218">
        <v>204</v>
      </c>
      <c r="J660" s="219" t="s">
        <v>4453</v>
      </c>
      <c r="K660" s="218" t="s">
        <v>3748</v>
      </c>
      <c r="L660" s="218" t="s">
        <v>3452</v>
      </c>
      <c r="M660" s="218" t="s">
        <v>4937</v>
      </c>
      <c r="N660" s="218" t="s">
        <v>1269</v>
      </c>
      <c r="O660" s="218" t="s">
        <v>3480</v>
      </c>
      <c r="P660" s="218" t="s">
        <v>4122</v>
      </c>
      <c r="Q660" s="218" t="s">
        <v>1269</v>
      </c>
      <c r="R660" s="218" t="s">
        <v>1269</v>
      </c>
      <c r="S660" s="218" t="s">
        <v>1269</v>
      </c>
      <c r="T660" s="218" t="s">
        <v>1269</v>
      </c>
      <c r="U660" s="218" t="s">
        <v>3483</v>
      </c>
      <c r="V660" s="218" t="s">
        <v>4135</v>
      </c>
      <c r="W660" s="218" t="s">
        <v>1269</v>
      </c>
      <c r="X660" s="218" t="s">
        <v>3444</v>
      </c>
      <c r="Y660" s="218" t="s">
        <v>1269</v>
      </c>
      <c r="Z660" s="261" t="str">
        <f>[1]総合!AG644</f>
        <v>精一杯頑張ります。</v>
      </c>
      <c r="AA660" s="261"/>
      <c r="AB660" s="261"/>
      <c r="AC660" s="261"/>
      <c r="AD660" s="261"/>
      <c r="AE660" s="261"/>
      <c r="AF660" s="49" t="str">
        <f t="shared" ref="AF660:AF723" si="31">B660</f>
        <v>C184</v>
      </c>
      <c r="AI660" s="47">
        <v>654</v>
      </c>
      <c r="AJ660" s="47" t="str">
        <f t="shared" ref="AJ660:AJ723" si="32">B660</f>
        <v>C184</v>
      </c>
    </row>
    <row r="661" spans="1:36" ht="22.5" customHeight="1" x14ac:dyDescent="0.4">
      <c r="A661" s="200" t="str">
        <f t="shared" si="30"/>
        <v>D</v>
      </c>
      <c r="B661" s="214" t="s">
        <v>1303</v>
      </c>
      <c r="C661" s="215" t="s">
        <v>3157</v>
      </c>
      <c r="D661" s="216" t="s">
        <v>4938</v>
      </c>
      <c r="E661" s="217" t="s">
        <v>976</v>
      </c>
      <c r="F661" s="218">
        <v>68</v>
      </c>
      <c r="G661" s="218">
        <v>68</v>
      </c>
      <c r="H661" s="218">
        <v>74</v>
      </c>
      <c r="I661" s="218">
        <v>210</v>
      </c>
      <c r="J661" s="219" t="s">
        <v>4226</v>
      </c>
      <c r="K661" s="218" t="s">
        <v>3761</v>
      </c>
      <c r="L661" s="218" t="s">
        <v>3450</v>
      </c>
      <c r="M661" s="218" t="s">
        <v>4062</v>
      </c>
      <c r="N661" s="218" t="s">
        <v>1269</v>
      </c>
      <c r="O661" s="218" t="s">
        <v>3452</v>
      </c>
      <c r="P661" s="218" t="s">
        <v>3824</v>
      </c>
      <c r="Q661" s="218" t="s">
        <v>3513</v>
      </c>
      <c r="R661" s="218" t="s">
        <v>3500</v>
      </c>
      <c r="S661" s="218" t="s">
        <v>4123</v>
      </c>
      <c r="T661" s="218" t="s">
        <v>1269</v>
      </c>
      <c r="U661" s="218" t="s">
        <v>3463</v>
      </c>
      <c r="V661" s="218" t="s">
        <v>4215</v>
      </c>
      <c r="W661" s="218" t="s">
        <v>1269</v>
      </c>
      <c r="X661" s="218" t="s">
        <v>1321</v>
      </c>
      <c r="Y661" s="218" t="s">
        <v>1269</v>
      </c>
      <c r="Z661" s="261" t="str">
        <f>[1]総合!AG645</f>
        <v>一生懸命取り組みます！</v>
      </c>
      <c r="AA661" s="261"/>
      <c r="AB661" s="261"/>
      <c r="AC661" s="261"/>
      <c r="AD661" s="261"/>
      <c r="AE661" s="261"/>
      <c r="AF661" s="49" t="str">
        <f t="shared" si="31"/>
        <v>D150</v>
      </c>
      <c r="AI661" s="47">
        <v>655</v>
      </c>
      <c r="AJ661" s="47" t="str">
        <f t="shared" si="32"/>
        <v>D150</v>
      </c>
    </row>
    <row r="662" spans="1:36" ht="22.5" customHeight="1" x14ac:dyDescent="0.4">
      <c r="A662" s="200" t="str">
        <f t="shared" si="30"/>
        <v>C</v>
      </c>
      <c r="B662" s="214" t="s">
        <v>1032</v>
      </c>
      <c r="C662" s="215" t="s">
        <v>987</v>
      </c>
      <c r="D662" s="216" t="s">
        <v>4939</v>
      </c>
      <c r="E662" s="217" t="s">
        <v>986</v>
      </c>
      <c r="F662" s="218">
        <v>26</v>
      </c>
      <c r="G662" s="218">
        <v>28</v>
      </c>
      <c r="H662" s="218">
        <v>24</v>
      </c>
      <c r="I662" s="218">
        <v>78</v>
      </c>
      <c r="J662" s="219" t="s">
        <v>4353</v>
      </c>
      <c r="K662" s="218" t="s">
        <v>3852</v>
      </c>
      <c r="L662" s="218" t="s">
        <v>3483</v>
      </c>
      <c r="M662" s="218" t="s">
        <v>4940</v>
      </c>
      <c r="N662" s="218" t="s">
        <v>1269</v>
      </c>
      <c r="O662" s="218" t="s">
        <v>3480</v>
      </c>
      <c r="P662" s="218" t="s">
        <v>4122</v>
      </c>
      <c r="Q662" s="218" t="s">
        <v>1269</v>
      </c>
      <c r="R662" s="218" t="s">
        <v>3441</v>
      </c>
      <c r="S662" s="218" t="s">
        <v>3771</v>
      </c>
      <c r="T662" s="218" t="s">
        <v>3481</v>
      </c>
      <c r="U662" s="218" t="s">
        <v>3496</v>
      </c>
      <c r="V662" s="218" t="s">
        <v>4118</v>
      </c>
      <c r="W662" s="218" t="s">
        <v>1269</v>
      </c>
      <c r="X662" s="218" t="s">
        <v>1321</v>
      </c>
      <c r="Y662" s="218" t="s">
        <v>1269</v>
      </c>
      <c r="Z662" s="261" t="str">
        <f>[1]総合!AG646</f>
        <v>僕は明治、大正、昭和でなく江戸です。</v>
      </c>
      <c r="AA662" s="261"/>
      <c r="AB662" s="261"/>
      <c r="AC662" s="261"/>
      <c r="AD662" s="261"/>
      <c r="AE662" s="261"/>
      <c r="AF662" s="49" t="str">
        <f t="shared" si="31"/>
        <v>C185</v>
      </c>
      <c r="AI662" s="47">
        <v>656</v>
      </c>
      <c r="AJ662" s="47" t="str">
        <f t="shared" si="32"/>
        <v>C185</v>
      </c>
    </row>
    <row r="663" spans="1:36" ht="22.5" customHeight="1" x14ac:dyDescent="0.4">
      <c r="A663" s="200" t="str">
        <f t="shared" si="30"/>
        <v>D</v>
      </c>
      <c r="B663" s="214" t="s">
        <v>1304</v>
      </c>
      <c r="C663" s="215" t="s">
        <v>989</v>
      </c>
      <c r="D663" s="216" t="s">
        <v>4941</v>
      </c>
      <c r="E663" s="217" t="s">
        <v>986</v>
      </c>
      <c r="F663" s="218">
        <v>36</v>
      </c>
      <c r="G663" s="218">
        <v>36</v>
      </c>
      <c r="H663" s="218">
        <v>26</v>
      </c>
      <c r="I663" s="218">
        <v>98</v>
      </c>
      <c r="J663" s="219" t="s">
        <v>4266</v>
      </c>
      <c r="K663" s="218" t="s">
        <v>3897</v>
      </c>
      <c r="L663" s="218" t="s">
        <v>3483</v>
      </c>
      <c r="M663" s="218" t="s">
        <v>4942</v>
      </c>
      <c r="N663" s="218" t="s">
        <v>1269</v>
      </c>
      <c r="O663" s="218" t="s">
        <v>3480</v>
      </c>
      <c r="P663" s="218" t="s">
        <v>4122</v>
      </c>
      <c r="Q663" s="218" t="s">
        <v>1269</v>
      </c>
      <c r="R663" s="218" t="s">
        <v>3447</v>
      </c>
      <c r="S663" s="218" t="s">
        <v>3499</v>
      </c>
      <c r="T663" s="218" t="s">
        <v>3470</v>
      </c>
      <c r="U663" s="218" t="s">
        <v>3439</v>
      </c>
      <c r="V663" s="218" t="s">
        <v>4057</v>
      </c>
      <c r="W663" s="218" t="s">
        <v>1269</v>
      </c>
      <c r="X663" s="218" t="s">
        <v>1321</v>
      </c>
      <c r="Y663" s="218" t="s">
        <v>1269</v>
      </c>
      <c r="Z663" s="261" t="str">
        <f>[1]総合!AG647</f>
        <v>同じ教室のメンバーに負けないようにがんばります！</v>
      </c>
      <c r="AA663" s="261"/>
      <c r="AB663" s="261"/>
      <c r="AC663" s="261"/>
      <c r="AD663" s="261"/>
      <c r="AE663" s="261"/>
      <c r="AF663" s="49" t="str">
        <f t="shared" si="31"/>
        <v>D151</v>
      </c>
      <c r="AI663" s="47">
        <v>657</v>
      </c>
      <c r="AJ663" s="47" t="str">
        <f t="shared" si="32"/>
        <v>D151</v>
      </c>
    </row>
    <row r="664" spans="1:36" ht="22.5" customHeight="1" x14ac:dyDescent="0.4">
      <c r="A664" s="200" t="str">
        <f t="shared" si="30"/>
        <v>D</v>
      </c>
      <c r="B664" s="214" t="s">
        <v>3170</v>
      </c>
      <c r="C664" s="215" t="s">
        <v>992</v>
      </c>
      <c r="D664" s="216" t="s">
        <v>4943</v>
      </c>
      <c r="E664" s="217" t="s">
        <v>986</v>
      </c>
      <c r="F664" s="218">
        <v>32</v>
      </c>
      <c r="G664" s="218">
        <v>30</v>
      </c>
      <c r="H664" s="218">
        <v>24</v>
      </c>
      <c r="I664" s="218">
        <v>86</v>
      </c>
      <c r="J664" s="219" t="s">
        <v>4510</v>
      </c>
      <c r="K664" s="218" t="s">
        <v>3907</v>
      </c>
      <c r="L664" s="218" t="s">
        <v>3480</v>
      </c>
      <c r="M664" s="218" t="s">
        <v>4944</v>
      </c>
      <c r="N664" s="218" t="s">
        <v>1269</v>
      </c>
      <c r="O664" s="218" t="s">
        <v>3483</v>
      </c>
      <c r="P664" s="218" t="s">
        <v>4126</v>
      </c>
      <c r="Q664" s="218" t="s">
        <v>1269</v>
      </c>
      <c r="R664" s="218" t="s">
        <v>3443</v>
      </c>
      <c r="S664" s="218" t="s">
        <v>3741</v>
      </c>
      <c r="T664" s="218" t="s">
        <v>1104</v>
      </c>
      <c r="U664" s="218" t="s">
        <v>3445</v>
      </c>
      <c r="V664" s="218" t="s">
        <v>3843</v>
      </c>
      <c r="W664" s="218" t="s">
        <v>1269</v>
      </c>
      <c r="X664" s="218" t="s">
        <v>1321</v>
      </c>
      <c r="Y664" s="218" t="s">
        <v>1269</v>
      </c>
      <c r="Z664" s="261" t="str">
        <f>[1]総合!AG648</f>
        <v>自分が納得のいく成績を残せるように頑張ります。</v>
      </c>
      <c r="AA664" s="261"/>
      <c r="AB664" s="261"/>
      <c r="AC664" s="261"/>
      <c r="AD664" s="261"/>
      <c r="AE664" s="261"/>
      <c r="AF664" s="49" t="str">
        <f t="shared" si="31"/>
        <v>D152</v>
      </c>
      <c r="AI664" s="47">
        <v>658</v>
      </c>
      <c r="AJ664" s="47" t="str">
        <f t="shared" si="32"/>
        <v>D152</v>
      </c>
    </row>
    <row r="665" spans="1:36" ht="22.5" customHeight="1" x14ac:dyDescent="0.4">
      <c r="A665" s="200" t="str">
        <f t="shared" si="30"/>
        <v>B</v>
      </c>
      <c r="B665" s="214" t="s">
        <v>806</v>
      </c>
      <c r="C665" s="215" t="s">
        <v>3192</v>
      </c>
      <c r="D665" s="216" t="s">
        <v>4945</v>
      </c>
      <c r="E665" s="217" t="s">
        <v>3194</v>
      </c>
      <c r="F665" s="218">
        <v>38</v>
      </c>
      <c r="G665" s="218">
        <v>54</v>
      </c>
      <c r="H665" s="218">
        <v>40</v>
      </c>
      <c r="I665" s="218">
        <v>132</v>
      </c>
      <c r="J665" s="219" t="s">
        <v>4174</v>
      </c>
      <c r="K665" s="218" t="s">
        <v>3751</v>
      </c>
      <c r="L665" s="218" t="s">
        <v>3450</v>
      </c>
      <c r="M665" s="218" t="s">
        <v>4069</v>
      </c>
      <c r="N665" s="218" t="s">
        <v>3492</v>
      </c>
      <c r="O665" s="218" t="s">
        <v>3463</v>
      </c>
      <c r="P665" s="218" t="s">
        <v>4058</v>
      </c>
      <c r="Q665" s="218" t="s">
        <v>3556</v>
      </c>
      <c r="R665" s="218" t="s">
        <v>1269</v>
      </c>
      <c r="S665" s="218" t="s">
        <v>1269</v>
      </c>
      <c r="T665" s="218" t="s">
        <v>1269</v>
      </c>
      <c r="U665" s="218" t="s">
        <v>3474</v>
      </c>
      <c r="V665" s="218" t="s">
        <v>4430</v>
      </c>
      <c r="W665" s="218" t="s">
        <v>3561</v>
      </c>
      <c r="X665" s="218" t="s">
        <v>1119</v>
      </c>
      <c r="Y665" s="218" t="s">
        <v>1269</v>
      </c>
      <c r="Z665" s="261" t="str">
        <f>[1]総合!AG649</f>
        <v>メリークリスマス！！</v>
      </c>
      <c r="AA665" s="261"/>
      <c r="AB665" s="261"/>
      <c r="AC665" s="261"/>
      <c r="AD665" s="261"/>
      <c r="AE665" s="261"/>
      <c r="AF665" s="49" t="str">
        <f t="shared" si="31"/>
        <v>B116</v>
      </c>
      <c r="AI665" s="47">
        <v>659</v>
      </c>
      <c r="AJ665" s="47" t="str">
        <f t="shared" si="32"/>
        <v>B116</v>
      </c>
    </row>
    <row r="666" spans="1:36" ht="22.5" customHeight="1" x14ac:dyDescent="0.4">
      <c r="A666" s="200" t="str">
        <f t="shared" si="30"/>
        <v>B</v>
      </c>
      <c r="B666" s="214" t="s">
        <v>854</v>
      </c>
      <c r="C666" s="215" t="s">
        <v>3195</v>
      </c>
      <c r="D666" s="216" t="s">
        <v>4945</v>
      </c>
      <c r="E666" s="217" t="s">
        <v>3194</v>
      </c>
      <c r="F666" s="218">
        <v>38</v>
      </c>
      <c r="G666" s="218">
        <v>50</v>
      </c>
      <c r="H666" s="218">
        <v>32</v>
      </c>
      <c r="I666" s="218">
        <v>120</v>
      </c>
      <c r="J666" s="219" t="s">
        <v>4143</v>
      </c>
      <c r="K666" s="218" t="s">
        <v>3765</v>
      </c>
      <c r="L666" s="218" t="s">
        <v>3458</v>
      </c>
      <c r="M666" s="218" t="s">
        <v>4946</v>
      </c>
      <c r="N666" s="218" t="s">
        <v>1269</v>
      </c>
      <c r="O666" s="218" t="s">
        <v>3475</v>
      </c>
      <c r="P666" s="218" t="s">
        <v>4275</v>
      </c>
      <c r="Q666" s="218" t="s">
        <v>1269</v>
      </c>
      <c r="R666" s="218" t="s">
        <v>1269</v>
      </c>
      <c r="S666" s="218" t="s">
        <v>1269</v>
      </c>
      <c r="T666" s="218" t="s">
        <v>1269</v>
      </c>
      <c r="U666" s="218" t="s">
        <v>3503</v>
      </c>
      <c r="V666" s="218" t="s">
        <v>4132</v>
      </c>
      <c r="W666" s="218" t="s">
        <v>1269</v>
      </c>
      <c r="X666" s="218" t="s">
        <v>1119</v>
      </c>
      <c r="Y666" s="218" t="s">
        <v>1269</v>
      </c>
      <c r="Z666" s="261" t="str">
        <f>[1]総合!AG650</f>
        <v>メリークリスマス！！</v>
      </c>
      <c r="AA666" s="261"/>
      <c r="AB666" s="261"/>
      <c r="AC666" s="261"/>
      <c r="AD666" s="261"/>
      <c r="AE666" s="261"/>
      <c r="AF666" s="49" t="str">
        <f t="shared" si="31"/>
        <v>B117</v>
      </c>
      <c r="AI666" s="47">
        <v>660</v>
      </c>
      <c r="AJ666" s="47" t="str">
        <f t="shared" si="32"/>
        <v>B117</v>
      </c>
    </row>
    <row r="667" spans="1:36" ht="22.5" customHeight="1" x14ac:dyDescent="0.4">
      <c r="A667" s="200" t="str">
        <f t="shared" si="30"/>
        <v>B</v>
      </c>
      <c r="B667" s="214" t="s">
        <v>859</v>
      </c>
      <c r="C667" s="215" t="s">
        <v>3197</v>
      </c>
      <c r="D667" s="216" t="s">
        <v>4945</v>
      </c>
      <c r="E667" s="217" t="s">
        <v>3194</v>
      </c>
      <c r="F667" s="218">
        <v>24</v>
      </c>
      <c r="G667" s="218">
        <v>20</v>
      </c>
      <c r="H667" s="218">
        <v>20</v>
      </c>
      <c r="I667" s="218">
        <v>64</v>
      </c>
      <c r="J667" s="219" t="s">
        <v>4347</v>
      </c>
      <c r="K667" s="218" t="s">
        <v>3792</v>
      </c>
      <c r="L667" s="218" t="s">
        <v>3480</v>
      </c>
      <c r="M667" s="218" t="s">
        <v>4947</v>
      </c>
      <c r="N667" s="218" t="s">
        <v>1269</v>
      </c>
      <c r="O667" s="218" t="s">
        <v>3503</v>
      </c>
      <c r="P667" s="218" t="s">
        <v>4211</v>
      </c>
      <c r="Q667" s="218" t="s">
        <v>1269</v>
      </c>
      <c r="R667" s="218" t="s">
        <v>1269</v>
      </c>
      <c r="S667" s="218" t="s">
        <v>1269</v>
      </c>
      <c r="T667" s="218" t="s">
        <v>1269</v>
      </c>
      <c r="U667" s="218" t="s">
        <v>3503</v>
      </c>
      <c r="V667" s="218" t="s">
        <v>4132</v>
      </c>
      <c r="W667" s="218" t="s">
        <v>1269</v>
      </c>
      <c r="X667" s="218" t="s">
        <v>1119</v>
      </c>
      <c r="Y667" s="218" t="s">
        <v>1269</v>
      </c>
      <c r="Z667" s="261" t="str">
        <f>[1]総合!AG651</f>
        <v>メリークリスマス！！</v>
      </c>
      <c r="AA667" s="261"/>
      <c r="AB667" s="261"/>
      <c r="AC667" s="261"/>
      <c r="AD667" s="261"/>
      <c r="AE667" s="261"/>
      <c r="AF667" s="49" t="str">
        <f t="shared" si="31"/>
        <v>B118</v>
      </c>
      <c r="AI667" s="47">
        <v>661</v>
      </c>
      <c r="AJ667" s="47" t="str">
        <f t="shared" si="32"/>
        <v>B118</v>
      </c>
    </row>
    <row r="668" spans="1:36" ht="22.5" customHeight="1" x14ac:dyDescent="0.4">
      <c r="A668" s="200" t="str">
        <f t="shared" si="30"/>
        <v>C</v>
      </c>
      <c r="B668" s="214" t="s">
        <v>1036</v>
      </c>
      <c r="C668" s="215" t="s">
        <v>3199</v>
      </c>
      <c r="D668" s="216" t="s">
        <v>4948</v>
      </c>
      <c r="E668" s="217" t="s">
        <v>3201</v>
      </c>
      <c r="F668" s="218">
        <v>76</v>
      </c>
      <c r="G668" s="218">
        <v>84</v>
      </c>
      <c r="H668" s="218">
        <v>64</v>
      </c>
      <c r="I668" s="218">
        <v>224</v>
      </c>
      <c r="J668" s="219" t="s">
        <v>4949</v>
      </c>
      <c r="K668" s="218" t="s">
        <v>3562</v>
      </c>
      <c r="L668" s="218" t="s">
        <v>3441</v>
      </c>
      <c r="M668" s="218" t="s">
        <v>3791</v>
      </c>
      <c r="N668" s="218" t="s">
        <v>3492</v>
      </c>
      <c r="O668" s="218" t="s">
        <v>3439</v>
      </c>
      <c r="P668" s="218" t="s">
        <v>3759</v>
      </c>
      <c r="Q668" s="218" t="s">
        <v>3470</v>
      </c>
      <c r="R668" s="218" t="s">
        <v>3480</v>
      </c>
      <c r="S668" s="218" t="s">
        <v>4024</v>
      </c>
      <c r="T668" s="218" t="s">
        <v>1269</v>
      </c>
      <c r="U668" s="218" t="s">
        <v>3596</v>
      </c>
      <c r="V668" s="218" t="s">
        <v>4012</v>
      </c>
      <c r="W668" s="218" t="s">
        <v>3479</v>
      </c>
      <c r="X668" s="218" t="s">
        <v>1321</v>
      </c>
      <c r="Y668" s="218" t="s">
        <v>1269</v>
      </c>
      <c r="Z668" s="261" t="str">
        <f>[1]総合!AG652</f>
        <v>クリスマスカップ初挑戦です。</v>
      </c>
      <c r="AA668" s="261"/>
      <c r="AB668" s="261"/>
      <c r="AC668" s="261"/>
      <c r="AD668" s="261"/>
      <c r="AE668" s="261"/>
      <c r="AF668" s="49" t="str">
        <f t="shared" si="31"/>
        <v>C186</v>
      </c>
      <c r="AI668" s="47">
        <v>662</v>
      </c>
      <c r="AJ668" s="47" t="str">
        <f t="shared" si="32"/>
        <v>C186</v>
      </c>
    </row>
    <row r="669" spans="1:36" ht="22.5" customHeight="1" x14ac:dyDescent="0.4">
      <c r="A669" s="200" t="str">
        <f t="shared" si="30"/>
        <v>C</v>
      </c>
      <c r="B669" s="214" t="s">
        <v>1037</v>
      </c>
      <c r="C669" s="215" t="s">
        <v>3202</v>
      </c>
      <c r="D669" s="216" t="s">
        <v>4948</v>
      </c>
      <c r="E669" s="217" t="s">
        <v>3201</v>
      </c>
      <c r="F669" s="218">
        <v>30</v>
      </c>
      <c r="G669" s="218">
        <v>50</v>
      </c>
      <c r="H669" s="218">
        <v>34</v>
      </c>
      <c r="I669" s="218">
        <v>114</v>
      </c>
      <c r="J669" s="219" t="s">
        <v>4436</v>
      </c>
      <c r="K669" s="218" t="s">
        <v>3829</v>
      </c>
      <c r="L669" s="218" t="s">
        <v>3463</v>
      </c>
      <c r="M669" s="218" t="s">
        <v>4950</v>
      </c>
      <c r="N669" s="218" t="s">
        <v>1269</v>
      </c>
      <c r="O669" s="218" t="s">
        <v>3483</v>
      </c>
      <c r="P669" s="218" t="s">
        <v>4126</v>
      </c>
      <c r="Q669" s="218" t="s">
        <v>1269</v>
      </c>
      <c r="R669" s="218" t="s">
        <v>1269</v>
      </c>
      <c r="S669" s="218" t="s">
        <v>1269</v>
      </c>
      <c r="T669" s="218" t="s">
        <v>1269</v>
      </c>
      <c r="U669" s="218" t="s">
        <v>3503</v>
      </c>
      <c r="V669" s="218" t="s">
        <v>4132</v>
      </c>
      <c r="W669" s="218" t="s">
        <v>1269</v>
      </c>
      <c r="X669" s="218" t="s">
        <v>1321</v>
      </c>
      <c r="Y669" s="218" t="s">
        <v>1269</v>
      </c>
      <c r="Z669" s="261" t="str">
        <f>[1]総合!AG653</f>
        <v>クリスマスカップ初挑戦です。</v>
      </c>
      <c r="AA669" s="261"/>
      <c r="AB669" s="261"/>
      <c r="AC669" s="261"/>
      <c r="AD669" s="261"/>
      <c r="AE669" s="261"/>
      <c r="AF669" s="49" t="str">
        <f t="shared" si="31"/>
        <v>C187</v>
      </c>
      <c r="AI669" s="47">
        <v>663</v>
      </c>
      <c r="AJ669" s="47" t="str">
        <f t="shared" si="32"/>
        <v>C187</v>
      </c>
    </row>
    <row r="670" spans="1:36" ht="22.5" customHeight="1" x14ac:dyDescent="0.4">
      <c r="A670" s="200" t="str">
        <f t="shared" si="30"/>
        <v>C</v>
      </c>
      <c r="B670" s="214" t="s">
        <v>1038</v>
      </c>
      <c r="C670" s="215" t="s">
        <v>3204</v>
      </c>
      <c r="D670" s="216" t="s">
        <v>4951</v>
      </c>
      <c r="E670" s="217" t="s">
        <v>3207</v>
      </c>
      <c r="F670" s="218">
        <v>28</v>
      </c>
      <c r="G670" s="218">
        <v>46</v>
      </c>
      <c r="H670" s="218">
        <v>20</v>
      </c>
      <c r="I670" s="218">
        <v>94</v>
      </c>
      <c r="J670" s="219" t="s">
        <v>4149</v>
      </c>
      <c r="K670" s="218" t="s">
        <v>3842</v>
      </c>
      <c r="L670" s="218" t="s">
        <v>3475</v>
      </c>
      <c r="M670" s="218" t="s">
        <v>4952</v>
      </c>
      <c r="N670" s="218" t="s">
        <v>1269</v>
      </c>
      <c r="O670" s="218" t="s">
        <v>3483</v>
      </c>
      <c r="P670" s="218" t="s">
        <v>4126</v>
      </c>
      <c r="Q670" s="218" t="s">
        <v>1269</v>
      </c>
      <c r="R670" s="218" t="s">
        <v>1269</v>
      </c>
      <c r="S670" s="218" t="s">
        <v>1269</v>
      </c>
      <c r="T670" s="218" t="s">
        <v>1269</v>
      </c>
      <c r="U670" s="218" t="s">
        <v>1269</v>
      </c>
      <c r="V670" s="218" t="s">
        <v>1269</v>
      </c>
      <c r="W670" s="218" t="s">
        <v>1269</v>
      </c>
      <c r="X670" s="218" t="s">
        <v>1119</v>
      </c>
      <c r="Y670" s="218" t="s">
        <v>1269</v>
      </c>
      <c r="Z670" s="261" t="str">
        <f>[1]総合!AG654</f>
        <v>最高点出すぞ！</v>
      </c>
      <c r="AA670" s="261"/>
      <c r="AB670" s="261"/>
      <c r="AC670" s="261"/>
      <c r="AD670" s="261"/>
      <c r="AE670" s="261"/>
      <c r="AF670" s="49" t="str">
        <f t="shared" si="31"/>
        <v>C188</v>
      </c>
      <c r="AI670" s="47">
        <v>664</v>
      </c>
      <c r="AJ670" s="47" t="str">
        <f t="shared" si="32"/>
        <v>C188</v>
      </c>
    </row>
    <row r="671" spans="1:36" ht="22.5" customHeight="1" x14ac:dyDescent="0.4">
      <c r="A671" s="200" t="str">
        <f t="shared" si="30"/>
        <v>C</v>
      </c>
      <c r="B671" s="214" t="s">
        <v>1039</v>
      </c>
      <c r="C671" s="215" t="s">
        <v>3208</v>
      </c>
      <c r="D671" s="216" t="s">
        <v>4951</v>
      </c>
      <c r="E671" s="217" t="s">
        <v>3207</v>
      </c>
      <c r="F671" s="218">
        <v>34</v>
      </c>
      <c r="G671" s="218">
        <v>52</v>
      </c>
      <c r="H671" s="218">
        <v>38</v>
      </c>
      <c r="I671" s="218">
        <v>124</v>
      </c>
      <c r="J671" s="219" t="s">
        <v>4285</v>
      </c>
      <c r="K671" s="218" t="s">
        <v>3826</v>
      </c>
      <c r="L671" s="218" t="s">
        <v>3452</v>
      </c>
      <c r="M671" s="218" t="s">
        <v>4524</v>
      </c>
      <c r="N671" s="218" t="s">
        <v>1269</v>
      </c>
      <c r="O671" s="218" t="s">
        <v>3483</v>
      </c>
      <c r="P671" s="218" t="s">
        <v>4126</v>
      </c>
      <c r="Q671" s="218" t="s">
        <v>1269</v>
      </c>
      <c r="R671" s="218" t="s">
        <v>1269</v>
      </c>
      <c r="S671" s="218" t="s">
        <v>1269</v>
      </c>
      <c r="T671" s="218" t="s">
        <v>1269</v>
      </c>
      <c r="U671" s="218" t="s">
        <v>3503</v>
      </c>
      <c r="V671" s="218" t="s">
        <v>4132</v>
      </c>
      <c r="W671" s="218" t="s">
        <v>1269</v>
      </c>
      <c r="X671" s="218" t="s">
        <v>1119</v>
      </c>
      <c r="Y671" s="218" t="s">
        <v>1269</v>
      </c>
      <c r="Z671" s="261" t="str">
        <f>[1]総合!AG655</f>
        <v>最高点出すぞ！</v>
      </c>
      <c r="AA671" s="261"/>
      <c r="AB671" s="261"/>
      <c r="AC671" s="261"/>
      <c r="AD671" s="261"/>
      <c r="AE671" s="261"/>
      <c r="AF671" s="49" t="str">
        <f t="shared" si="31"/>
        <v>C189</v>
      </c>
      <c r="AI671" s="47">
        <v>665</v>
      </c>
      <c r="AJ671" s="47" t="str">
        <f t="shared" si="32"/>
        <v>C189</v>
      </c>
    </row>
    <row r="672" spans="1:36" ht="22.5" customHeight="1" x14ac:dyDescent="0.4">
      <c r="A672" s="200" t="str">
        <f t="shared" si="30"/>
        <v>C</v>
      </c>
      <c r="B672" s="214" t="s">
        <v>1040</v>
      </c>
      <c r="C672" s="215" t="s">
        <v>3210</v>
      </c>
      <c r="D672" s="216" t="s">
        <v>4951</v>
      </c>
      <c r="E672" s="217" t="s">
        <v>3207</v>
      </c>
      <c r="F672" s="218">
        <v>28</v>
      </c>
      <c r="G672" s="218">
        <v>28</v>
      </c>
      <c r="H672" s="218">
        <v>26</v>
      </c>
      <c r="I672" s="218">
        <v>82</v>
      </c>
      <c r="J672" s="219" t="s">
        <v>4241</v>
      </c>
      <c r="K672" s="218" t="s">
        <v>3849</v>
      </c>
      <c r="L672" s="218" t="s">
        <v>3483</v>
      </c>
      <c r="M672" s="218" t="s">
        <v>4953</v>
      </c>
      <c r="N672" s="218" t="s">
        <v>1269</v>
      </c>
      <c r="O672" s="218" t="s">
        <v>3483</v>
      </c>
      <c r="P672" s="218" t="s">
        <v>4126</v>
      </c>
      <c r="Q672" s="218" t="s">
        <v>1269</v>
      </c>
      <c r="R672" s="218" t="s">
        <v>1269</v>
      </c>
      <c r="S672" s="218" t="s">
        <v>1269</v>
      </c>
      <c r="T672" s="218" t="s">
        <v>1269</v>
      </c>
      <c r="U672" s="218" t="s">
        <v>3503</v>
      </c>
      <c r="V672" s="218" t="s">
        <v>4132</v>
      </c>
      <c r="W672" s="218" t="s">
        <v>1269</v>
      </c>
      <c r="X672" s="218" t="s">
        <v>1119</v>
      </c>
      <c r="Y672" s="218" t="s">
        <v>1269</v>
      </c>
      <c r="Z672" s="261" t="str">
        <f>[1]総合!AG656</f>
        <v>最高点出すぞ！</v>
      </c>
      <c r="AA672" s="261"/>
      <c r="AB672" s="261"/>
      <c r="AC672" s="261"/>
      <c r="AD672" s="261"/>
      <c r="AE672" s="261"/>
      <c r="AF672" s="49" t="str">
        <f t="shared" si="31"/>
        <v>C190</v>
      </c>
      <c r="AI672" s="47">
        <v>666</v>
      </c>
      <c r="AJ672" s="47" t="str">
        <f t="shared" si="32"/>
        <v>C190</v>
      </c>
    </row>
    <row r="673" spans="1:36" ht="22.5" customHeight="1" x14ac:dyDescent="0.4">
      <c r="A673" s="200" t="str">
        <f t="shared" si="30"/>
        <v>D</v>
      </c>
      <c r="B673" s="214" t="s">
        <v>3212</v>
      </c>
      <c r="C673" s="215" t="s">
        <v>3213</v>
      </c>
      <c r="D673" s="216" t="s">
        <v>4954</v>
      </c>
      <c r="E673" s="217" t="s">
        <v>3201</v>
      </c>
      <c r="F673" s="218">
        <v>48</v>
      </c>
      <c r="G673" s="218">
        <v>42</v>
      </c>
      <c r="H673" s="218">
        <v>50</v>
      </c>
      <c r="I673" s="218">
        <v>140</v>
      </c>
      <c r="J673" s="219" t="s">
        <v>4459</v>
      </c>
      <c r="K673" s="218" t="s">
        <v>3778</v>
      </c>
      <c r="L673" s="218" t="s">
        <v>3560</v>
      </c>
      <c r="M673" s="218" t="s">
        <v>4215</v>
      </c>
      <c r="N673" s="218" t="s">
        <v>1269</v>
      </c>
      <c r="O673" s="218" t="s">
        <v>3480</v>
      </c>
      <c r="P673" s="218" t="s">
        <v>4122</v>
      </c>
      <c r="Q673" s="218" t="s">
        <v>1269</v>
      </c>
      <c r="R673" s="218" t="s">
        <v>3463</v>
      </c>
      <c r="S673" s="218" t="s">
        <v>4205</v>
      </c>
      <c r="T673" s="218" t="s">
        <v>1269</v>
      </c>
      <c r="U673" s="218" t="s">
        <v>3441</v>
      </c>
      <c r="V673" s="218" t="s">
        <v>3810</v>
      </c>
      <c r="W673" s="218" t="s">
        <v>3555</v>
      </c>
      <c r="X673" s="218" t="s">
        <v>1119</v>
      </c>
      <c r="Y673" s="218" t="s">
        <v>1269</v>
      </c>
      <c r="Z673" s="261" t="str">
        <f>[1]総合!AG657</f>
        <v>クリスマスカップ初挑戦です。</v>
      </c>
      <c r="AA673" s="261"/>
      <c r="AB673" s="261"/>
      <c r="AC673" s="261"/>
      <c r="AD673" s="261"/>
      <c r="AE673" s="261"/>
      <c r="AF673" s="49" t="str">
        <f t="shared" si="31"/>
        <v>D156</v>
      </c>
      <c r="AI673" s="47">
        <v>667</v>
      </c>
      <c r="AJ673" s="47" t="str">
        <f t="shared" si="32"/>
        <v>D156</v>
      </c>
    </row>
    <row r="674" spans="1:36" ht="22.5" customHeight="1" x14ac:dyDescent="0.4">
      <c r="A674" s="200" t="str">
        <f t="shared" si="30"/>
        <v>D</v>
      </c>
      <c r="B674" s="214" t="s">
        <v>3215</v>
      </c>
      <c r="C674" s="215" t="s">
        <v>3216</v>
      </c>
      <c r="D674" s="216" t="s">
        <v>4954</v>
      </c>
      <c r="E674" s="217" t="s">
        <v>3201</v>
      </c>
      <c r="F674" s="218">
        <v>38</v>
      </c>
      <c r="G674" s="218">
        <v>48</v>
      </c>
      <c r="H674" s="218">
        <v>44</v>
      </c>
      <c r="I674" s="218">
        <v>130</v>
      </c>
      <c r="J674" s="219" t="s">
        <v>4224</v>
      </c>
      <c r="K674" s="218" t="s">
        <v>3783</v>
      </c>
      <c r="L674" s="218" t="s">
        <v>3480</v>
      </c>
      <c r="M674" s="218" t="s">
        <v>4955</v>
      </c>
      <c r="N674" s="218" t="s">
        <v>1269</v>
      </c>
      <c r="O674" s="218" t="s">
        <v>3480</v>
      </c>
      <c r="P674" s="218" t="s">
        <v>4122</v>
      </c>
      <c r="Q674" s="218" t="s">
        <v>1269</v>
      </c>
      <c r="R674" s="218" t="s">
        <v>3491</v>
      </c>
      <c r="S674" s="218" t="s">
        <v>4117</v>
      </c>
      <c r="T674" s="218" t="s">
        <v>1269</v>
      </c>
      <c r="U674" s="218" t="s">
        <v>4956</v>
      </c>
      <c r="V674" s="218" t="s">
        <v>3860</v>
      </c>
      <c r="W674" s="218" t="s">
        <v>1269</v>
      </c>
      <c r="X674" s="218" t="s">
        <v>1119</v>
      </c>
      <c r="Y674" s="218" t="s">
        <v>1269</v>
      </c>
      <c r="Z674" s="261" t="str">
        <f>[1]総合!AG658</f>
        <v>クリスマスカップ初挑戦です。</v>
      </c>
      <c r="AA674" s="261"/>
      <c r="AB674" s="261"/>
      <c r="AC674" s="261"/>
      <c r="AD674" s="261"/>
      <c r="AE674" s="261"/>
      <c r="AF674" s="49" t="str">
        <f t="shared" si="31"/>
        <v>D157</v>
      </c>
      <c r="AI674" s="47">
        <v>668</v>
      </c>
      <c r="AJ674" s="47" t="str">
        <f t="shared" si="32"/>
        <v>D157</v>
      </c>
    </row>
    <row r="675" spans="1:36" ht="22.5" customHeight="1" x14ac:dyDescent="0.4">
      <c r="A675" s="200" t="str">
        <f t="shared" si="30"/>
        <v>D</v>
      </c>
      <c r="B675" s="214" t="s">
        <v>3218</v>
      </c>
      <c r="C675" s="215" t="s">
        <v>3219</v>
      </c>
      <c r="D675" s="216" t="s">
        <v>4954</v>
      </c>
      <c r="E675" s="217" t="s">
        <v>3201</v>
      </c>
      <c r="F675" s="218">
        <v>0</v>
      </c>
      <c r="G675" s="218">
        <v>0</v>
      </c>
      <c r="H675" s="218">
        <v>0</v>
      </c>
      <c r="I675" s="218">
        <v>0</v>
      </c>
      <c r="J675" s="219" t="s">
        <v>4361</v>
      </c>
      <c r="K675" s="218" t="s">
        <v>1269</v>
      </c>
      <c r="L675" s="218" t="s">
        <v>1269</v>
      </c>
      <c r="M675" s="218" t="s">
        <v>1269</v>
      </c>
      <c r="N675" s="218" t="s">
        <v>1269</v>
      </c>
      <c r="O675" s="218" t="s">
        <v>1269</v>
      </c>
      <c r="P675" s="218" t="s">
        <v>1269</v>
      </c>
      <c r="Q675" s="218" t="s">
        <v>1269</v>
      </c>
      <c r="R675" s="218" t="s">
        <v>1269</v>
      </c>
      <c r="S675" s="218" t="s">
        <v>1269</v>
      </c>
      <c r="T675" s="218" t="s">
        <v>1269</v>
      </c>
      <c r="U675" s="218" t="s">
        <v>1269</v>
      </c>
      <c r="V675" s="218" t="s">
        <v>1269</v>
      </c>
      <c r="W675" s="218" t="s">
        <v>1269</v>
      </c>
      <c r="X675" s="218" t="s">
        <v>1119</v>
      </c>
      <c r="Y675" s="218" t="s">
        <v>1269</v>
      </c>
      <c r="Z675" s="261" t="str">
        <f>[1]総合!AG659</f>
        <v>クリスマスカップ初挑戦です。</v>
      </c>
      <c r="AA675" s="261"/>
      <c r="AB675" s="261"/>
      <c r="AC675" s="261"/>
      <c r="AD675" s="261"/>
      <c r="AE675" s="261"/>
      <c r="AF675" s="49" t="str">
        <f t="shared" si="31"/>
        <v>D158</v>
      </c>
      <c r="AI675" s="47">
        <v>669</v>
      </c>
      <c r="AJ675" s="47" t="str">
        <f t="shared" si="32"/>
        <v>D158</v>
      </c>
    </row>
    <row r="676" spans="1:36" ht="22.5" customHeight="1" x14ac:dyDescent="0.4">
      <c r="A676" s="200" t="str">
        <f t="shared" si="30"/>
        <v>D</v>
      </c>
      <c r="B676" s="214" t="s">
        <v>3221</v>
      </c>
      <c r="C676" s="215" t="s">
        <v>3222</v>
      </c>
      <c r="D676" s="216" t="s">
        <v>4954</v>
      </c>
      <c r="E676" s="217" t="s">
        <v>3194</v>
      </c>
      <c r="F676" s="218">
        <v>42</v>
      </c>
      <c r="G676" s="218">
        <v>42</v>
      </c>
      <c r="H676" s="218">
        <v>36</v>
      </c>
      <c r="I676" s="218">
        <v>120</v>
      </c>
      <c r="J676" s="219" t="s">
        <v>4143</v>
      </c>
      <c r="K676" s="218" t="s">
        <v>3888</v>
      </c>
      <c r="L676" s="218" t="s">
        <v>4340</v>
      </c>
      <c r="M676" s="218" t="s">
        <v>4957</v>
      </c>
      <c r="N676" s="218" t="s">
        <v>1269</v>
      </c>
      <c r="O676" s="218" t="s">
        <v>3480</v>
      </c>
      <c r="P676" s="218" t="s">
        <v>4122</v>
      </c>
      <c r="Q676" s="218" t="s">
        <v>1269</v>
      </c>
      <c r="R676" s="218" t="s">
        <v>1269</v>
      </c>
      <c r="S676" s="218" t="s">
        <v>1269</v>
      </c>
      <c r="T676" s="218" t="s">
        <v>1269</v>
      </c>
      <c r="U676" s="218" t="s">
        <v>3480</v>
      </c>
      <c r="V676" s="218" t="s">
        <v>4223</v>
      </c>
      <c r="W676" s="218" t="s">
        <v>1269</v>
      </c>
      <c r="X676" s="218" t="s">
        <v>1321</v>
      </c>
      <c r="Y676" s="218" t="s">
        <v>1269</v>
      </c>
      <c r="Z676" s="261" t="str">
        <f>[1]総合!AG660</f>
        <v>メリークリスマス！！</v>
      </c>
      <c r="AA676" s="261"/>
      <c r="AB676" s="261"/>
      <c r="AC676" s="261"/>
      <c r="AD676" s="261"/>
      <c r="AE676" s="261"/>
      <c r="AF676" s="49" t="str">
        <f t="shared" si="31"/>
        <v>D159</v>
      </c>
      <c r="AI676" s="47">
        <v>670</v>
      </c>
      <c r="AJ676" s="47" t="str">
        <f t="shared" si="32"/>
        <v>D159</v>
      </c>
    </row>
    <row r="677" spans="1:36" ht="22.5" customHeight="1" x14ac:dyDescent="0.4">
      <c r="A677" s="200" t="str">
        <f t="shared" si="30"/>
        <v>D</v>
      </c>
      <c r="B677" s="214" t="s">
        <v>3224</v>
      </c>
      <c r="C677" s="215" t="s">
        <v>3225</v>
      </c>
      <c r="D677" s="216" t="s">
        <v>4958</v>
      </c>
      <c r="E677" s="217" t="s">
        <v>3207</v>
      </c>
      <c r="F677" s="218">
        <v>50</v>
      </c>
      <c r="G677" s="218">
        <v>56</v>
      </c>
      <c r="H677" s="218">
        <v>48</v>
      </c>
      <c r="I677" s="218">
        <v>154</v>
      </c>
      <c r="J677" s="219" t="s">
        <v>4231</v>
      </c>
      <c r="K677" s="218" t="s">
        <v>3879</v>
      </c>
      <c r="L677" s="218" t="s">
        <v>3445</v>
      </c>
      <c r="M677" s="218" t="s">
        <v>4816</v>
      </c>
      <c r="N677" s="218" t="s">
        <v>1269</v>
      </c>
      <c r="O677" s="218" t="s">
        <v>3480</v>
      </c>
      <c r="P677" s="218" t="s">
        <v>4122</v>
      </c>
      <c r="Q677" s="218" t="s">
        <v>1269</v>
      </c>
      <c r="R677" s="218" t="s">
        <v>3483</v>
      </c>
      <c r="S677" s="218" t="s">
        <v>4131</v>
      </c>
      <c r="T677" s="218" t="s">
        <v>1269</v>
      </c>
      <c r="U677" s="218" t="s">
        <v>3503</v>
      </c>
      <c r="V677" s="218" t="s">
        <v>4132</v>
      </c>
      <c r="W677" s="218" t="s">
        <v>1269</v>
      </c>
      <c r="X677" s="218" t="s">
        <v>1119</v>
      </c>
      <c r="Y677" s="218" t="s">
        <v>1269</v>
      </c>
      <c r="Z677" s="261" t="str">
        <f>[1]総合!AG661</f>
        <v>最高点出すぞ！</v>
      </c>
      <c r="AA677" s="261"/>
      <c r="AB677" s="261"/>
      <c r="AC677" s="261"/>
      <c r="AD677" s="261"/>
      <c r="AE677" s="261"/>
      <c r="AF677" s="49" t="str">
        <f t="shared" si="31"/>
        <v>D160</v>
      </c>
      <c r="AI677" s="47">
        <v>671</v>
      </c>
      <c r="AJ677" s="47" t="str">
        <f t="shared" si="32"/>
        <v>D160</v>
      </c>
    </row>
    <row r="678" spans="1:36" ht="22.5" customHeight="1" x14ac:dyDescent="0.4">
      <c r="A678" s="200" t="str">
        <f t="shared" si="30"/>
        <v>D</v>
      </c>
      <c r="B678" s="214" t="s">
        <v>3227</v>
      </c>
      <c r="C678" s="215" t="s">
        <v>3228</v>
      </c>
      <c r="D678" s="216" t="s">
        <v>4958</v>
      </c>
      <c r="E678" s="217" t="s">
        <v>3207</v>
      </c>
      <c r="F678" s="218">
        <v>38</v>
      </c>
      <c r="G678" s="218">
        <v>52</v>
      </c>
      <c r="H678" s="218">
        <v>34</v>
      </c>
      <c r="I678" s="218">
        <v>124</v>
      </c>
      <c r="J678" s="219" t="s">
        <v>4285</v>
      </c>
      <c r="K678" s="218" t="s">
        <v>3887</v>
      </c>
      <c r="L678" s="218" t="s">
        <v>3450</v>
      </c>
      <c r="M678" s="218" t="s">
        <v>4066</v>
      </c>
      <c r="N678" s="218" t="s">
        <v>1269</v>
      </c>
      <c r="O678" s="218" t="s">
        <v>3491</v>
      </c>
      <c r="P678" s="218" t="s">
        <v>4168</v>
      </c>
      <c r="Q678" s="218" t="s">
        <v>1269</v>
      </c>
      <c r="R678" s="218" t="s">
        <v>3496</v>
      </c>
      <c r="S678" s="218" t="s">
        <v>4228</v>
      </c>
      <c r="T678" s="218" t="s">
        <v>1269</v>
      </c>
      <c r="U678" s="218" t="s">
        <v>3469</v>
      </c>
      <c r="V678" s="218" t="s">
        <v>4122</v>
      </c>
      <c r="W678" s="218" t="s">
        <v>1269</v>
      </c>
      <c r="X678" s="218" t="s">
        <v>1119</v>
      </c>
      <c r="Y678" s="218" t="s">
        <v>1269</v>
      </c>
      <c r="Z678" s="261" t="str">
        <f>[1]総合!AG662</f>
        <v>最高点出すぞ！</v>
      </c>
      <c r="AA678" s="261"/>
      <c r="AB678" s="261"/>
      <c r="AC678" s="261"/>
      <c r="AD678" s="261"/>
      <c r="AE678" s="261"/>
      <c r="AF678" s="49" t="str">
        <f t="shared" si="31"/>
        <v>D161</v>
      </c>
      <c r="AI678" s="47">
        <v>672</v>
      </c>
      <c r="AJ678" s="47" t="str">
        <f t="shared" si="32"/>
        <v>D161</v>
      </c>
    </row>
    <row r="679" spans="1:36" ht="22.5" customHeight="1" x14ac:dyDescent="0.4">
      <c r="A679" s="200" t="str">
        <f t="shared" si="30"/>
        <v>D</v>
      </c>
      <c r="B679" s="214" t="s">
        <v>3230</v>
      </c>
      <c r="C679" s="215" t="s">
        <v>3231</v>
      </c>
      <c r="D679" s="216" t="s">
        <v>4959</v>
      </c>
      <c r="E679" s="217" t="s">
        <v>3207</v>
      </c>
      <c r="F679" s="218">
        <v>32</v>
      </c>
      <c r="G679" s="218">
        <v>48</v>
      </c>
      <c r="H679" s="218">
        <v>26</v>
      </c>
      <c r="I679" s="218">
        <v>106</v>
      </c>
      <c r="J679" s="219" t="s">
        <v>4208</v>
      </c>
      <c r="K679" s="218" t="s">
        <v>3830</v>
      </c>
      <c r="L679" s="218" t="s">
        <v>3463</v>
      </c>
      <c r="M679" s="218" t="s">
        <v>4960</v>
      </c>
      <c r="N679" s="218" t="s">
        <v>1269</v>
      </c>
      <c r="O679" s="218" t="s">
        <v>3480</v>
      </c>
      <c r="P679" s="218" t="s">
        <v>4122</v>
      </c>
      <c r="Q679" s="218" t="s">
        <v>1269</v>
      </c>
      <c r="R679" s="218" t="s">
        <v>1269</v>
      </c>
      <c r="S679" s="218" t="s">
        <v>1269</v>
      </c>
      <c r="T679" s="218" t="s">
        <v>1269</v>
      </c>
      <c r="U679" s="218" t="s">
        <v>1269</v>
      </c>
      <c r="V679" s="218" t="s">
        <v>1269</v>
      </c>
      <c r="W679" s="218" t="s">
        <v>1269</v>
      </c>
      <c r="X679" s="218" t="s">
        <v>1119</v>
      </c>
      <c r="Y679" s="218" t="s">
        <v>1269</v>
      </c>
      <c r="Z679" s="261" t="str">
        <f>[1]総合!AG663</f>
        <v>最高点出すぞ！</v>
      </c>
      <c r="AA679" s="261"/>
      <c r="AB679" s="261"/>
      <c r="AC679" s="261"/>
      <c r="AD679" s="261"/>
      <c r="AE679" s="261"/>
      <c r="AF679" s="49" t="str">
        <f t="shared" si="31"/>
        <v>D162</v>
      </c>
      <c r="AI679" s="47">
        <v>673</v>
      </c>
      <c r="AJ679" s="47" t="str">
        <f t="shared" si="32"/>
        <v>D162</v>
      </c>
    </row>
    <row r="680" spans="1:36" ht="22.5" customHeight="1" x14ac:dyDescent="0.4">
      <c r="A680" s="200" t="str">
        <f t="shared" si="30"/>
        <v>E</v>
      </c>
      <c r="B680" s="214" t="s">
        <v>1540</v>
      </c>
      <c r="C680" s="215" t="s">
        <v>3233</v>
      </c>
      <c r="D680" s="216" t="s">
        <v>4961</v>
      </c>
      <c r="E680" s="217" t="s">
        <v>3201</v>
      </c>
      <c r="F680" s="218">
        <v>54</v>
      </c>
      <c r="G680" s="218">
        <v>80</v>
      </c>
      <c r="H680" s="218">
        <v>70</v>
      </c>
      <c r="I680" s="218">
        <v>204</v>
      </c>
      <c r="J680" s="219" t="s">
        <v>4453</v>
      </c>
      <c r="K680" s="218" t="s">
        <v>3771</v>
      </c>
      <c r="L680" s="218" t="s">
        <v>3445</v>
      </c>
      <c r="M680" s="218" t="s">
        <v>4060</v>
      </c>
      <c r="N680" s="218" t="s">
        <v>1269</v>
      </c>
      <c r="O680" s="218" t="s">
        <v>3480</v>
      </c>
      <c r="P680" s="218" t="s">
        <v>4122</v>
      </c>
      <c r="Q680" s="218" t="s">
        <v>1269</v>
      </c>
      <c r="R680" s="218" t="s">
        <v>3483</v>
      </c>
      <c r="S680" s="218" t="s">
        <v>4131</v>
      </c>
      <c r="T680" s="218" t="s">
        <v>1269</v>
      </c>
      <c r="U680" s="218" t="s">
        <v>3463</v>
      </c>
      <c r="V680" s="218" t="s">
        <v>4215</v>
      </c>
      <c r="W680" s="218" t="s">
        <v>1269</v>
      </c>
      <c r="X680" s="218" t="s">
        <v>1321</v>
      </c>
      <c r="Y680" s="218" t="s">
        <v>1269</v>
      </c>
      <c r="Z680" s="261" t="str">
        <f>[1]総合!AG664</f>
        <v>クリスマスカップ初挑戦です。</v>
      </c>
      <c r="AA680" s="261"/>
      <c r="AB680" s="261"/>
      <c r="AC680" s="261"/>
      <c r="AD680" s="261"/>
      <c r="AE680" s="261"/>
      <c r="AF680" s="49" t="str">
        <f t="shared" si="31"/>
        <v>E121</v>
      </c>
      <c r="AI680" s="47">
        <v>674</v>
      </c>
      <c r="AJ680" s="47" t="str">
        <f t="shared" si="32"/>
        <v>E121</v>
      </c>
    </row>
    <row r="681" spans="1:36" ht="22.5" customHeight="1" x14ac:dyDescent="0.4">
      <c r="A681" s="200" t="str">
        <f t="shared" si="30"/>
        <v>D</v>
      </c>
      <c r="B681" s="214" t="s">
        <v>3271</v>
      </c>
      <c r="C681" s="215" t="s">
        <v>1249</v>
      </c>
      <c r="D681" s="216" t="s">
        <v>4962</v>
      </c>
      <c r="E681" s="217" t="s">
        <v>1008</v>
      </c>
      <c r="F681" s="218">
        <v>28</v>
      </c>
      <c r="G681" s="218">
        <v>40</v>
      </c>
      <c r="H681" s="218">
        <v>28</v>
      </c>
      <c r="I681" s="218">
        <v>96</v>
      </c>
      <c r="J681" s="219" t="s">
        <v>4465</v>
      </c>
      <c r="K681" s="218" t="s">
        <v>3898</v>
      </c>
      <c r="L681" s="218" t="s">
        <v>3483</v>
      </c>
      <c r="M681" s="218" t="s">
        <v>4963</v>
      </c>
      <c r="N681" s="218" t="s">
        <v>1269</v>
      </c>
      <c r="O681" s="218" t="s">
        <v>3480</v>
      </c>
      <c r="P681" s="218" t="s">
        <v>4122</v>
      </c>
      <c r="Q681" s="218" t="s">
        <v>1269</v>
      </c>
      <c r="R681" s="218" t="s">
        <v>3503</v>
      </c>
      <c r="S681" s="218" t="s">
        <v>4127</v>
      </c>
      <c r="T681" s="218" t="s">
        <v>1269</v>
      </c>
      <c r="U681" s="218" t="s">
        <v>3475</v>
      </c>
      <c r="V681" s="218" t="s">
        <v>4212</v>
      </c>
      <c r="W681" s="218" t="s">
        <v>1269</v>
      </c>
      <c r="X681" s="218" t="s">
        <v>1119</v>
      </c>
      <c r="Y681" s="218" t="s">
        <v>1269</v>
      </c>
      <c r="Z681" s="261" t="str">
        <f>[1]総合!AG665</f>
        <v>メリクリ！過去の自分を超えてやるぞー！！</v>
      </c>
      <c r="AA681" s="261"/>
      <c r="AB681" s="261"/>
      <c r="AC681" s="261"/>
      <c r="AD681" s="261"/>
      <c r="AE681" s="261"/>
      <c r="AF681" s="49" t="str">
        <f t="shared" si="31"/>
        <v>D153</v>
      </c>
      <c r="AI681" s="47">
        <v>675</v>
      </c>
      <c r="AJ681" s="47" t="str">
        <f t="shared" si="32"/>
        <v>D153</v>
      </c>
    </row>
    <row r="682" spans="1:36" ht="22.5" customHeight="1" x14ac:dyDescent="0.4">
      <c r="A682" s="200" t="str">
        <f t="shared" si="30"/>
        <v>D</v>
      </c>
      <c r="B682" s="214" t="s">
        <v>3273</v>
      </c>
      <c r="C682" s="215" t="s">
        <v>1011</v>
      </c>
      <c r="D682" s="216" t="s">
        <v>4964</v>
      </c>
      <c r="E682" s="217" t="s">
        <v>1008</v>
      </c>
      <c r="F682" s="218">
        <v>36</v>
      </c>
      <c r="G682" s="218">
        <v>30</v>
      </c>
      <c r="H682" s="218">
        <v>30</v>
      </c>
      <c r="I682" s="218">
        <v>96</v>
      </c>
      <c r="J682" s="219" t="s">
        <v>4465</v>
      </c>
      <c r="K682" s="218" t="s">
        <v>3898</v>
      </c>
      <c r="L682" s="218" t="s">
        <v>3503</v>
      </c>
      <c r="M682" s="218" t="s">
        <v>4965</v>
      </c>
      <c r="N682" s="218" t="s">
        <v>1269</v>
      </c>
      <c r="O682" s="218" t="s">
        <v>3483</v>
      </c>
      <c r="P682" s="218" t="s">
        <v>4126</v>
      </c>
      <c r="Q682" s="218" t="s">
        <v>1269</v>
      </c>
      <c r="R682" s="218" t="s">
        <v>3500</v>
      </c>
      <c r="S682" s="218" t="s">
        <v>4123</v>
      </c>
      <c r="T682" s="218" t="s">
        <v>1269</v>
      </c>
      <c r="U682" s="218" t="s">
        <v>4966</v>
      </c>
      <c r="V682" s="218" t="s">
        <v>4483</v>
      </c>
      <c r="W682" s="218" t="s">
        <v>1269</v>
      </c>
      <c r="X682" s="218" t="s">
        <v>1119</v>
      </c>
      <c r="Y682" s="218" t="s">
        <v>1269</v>
      </c>
      <c r="Z682" s="261" t="str">
        <f>[1]総合!AG666</f>
        <v>与えられた時間は平等なので頑張ります。</v>
      </c>
      <c r="AA682" s="261"/>
      <c r="AB682" s="261"/>
      <c r="AC682" s="261"/>
      <c r="AD682" s="261"/>
      <c r="AE682" s="261"/>
      <c r="AF682" s="49" t="str">
        <f t="shared" si="31"/>
        <v>D154</v>
      </c>
      <c r="AI682" s="47">
        <v>676</v>
      </c>
      <c r="AJ682" s="47" t="str">
        <f t="shared" si="32"/>
        <v>D154</v>
      </c>
    </row>
    <row r="683" spans="1:36" ht="22.5" customHeight="1" x14ac:dyDescent="0.4">
      <c r="A683" s="200" t="str">
        <f t="shared" si="30"/>
        <v>D</v>
      </c>
      <c r="B683" s="214" t="s">
        <v>3274</v>
      </c>
      <c r="C683" s="215" t="s">
        <v>1244</v>
      </c>
      <c r="D683" s="216" t="s">
        <v>4954</v>
      </c>
      <c r="E683" s="217" t="s">
        <v>1008</v>
      </c>
      <c r="F683" s="218">
        <v>10</v>
      </c>
      <c r="G683" s="218">
        <v>8</v>
      </c>
      <c r="H683" s="218">
        <v>18</v>
      </c>
      <c r="I683" s="218">
        <v>36</v>
      </c>
      <c r="J683" s="219" t="s">
        <v>4491</v>
      </c>
      <c r="K683" s="218" t="s">
        <v>3915</v>
      </c>
      <c r="L683" s="218" t="s">
        <v>3503</v>
      </c>
      <c r="M683" s="218" t="s">
        <v>4967</v>
      </c>
      <c r="N683" s="218" t="s">
        <v>1269</v>
      </c>
      <c r="O683" s="218" t="s">
        <v>3483</v>
      </c>
      <c r="P683" s="218" t="s">
        <v>4126</v>
      </c>
      <c r="Q683" s="218" t="s">
        <v>1269</v>
      </c>
      <c r="R683" s="218" t="s">
        <v>1269</v>
      </c>
      <c r="S683" s="218" t="s">
        <v>1269</v>
      </c>
      <c r="T683" s="218" t="s">
        <v>1269</v>
      </c>
      <c r="U683" s="218" t="s">
        <v>1269</v>
      </c>
      <c r="V683" s="218" t="s">
        <v>1269</v>
      </c>
      <c r="W683" s="218" t="s">
        <v>1269</v>
      </c>
      <c r="X683" s="218" t="s">
        <v>1119</v>
      </c>
      <c r="Y683" s="218" t="s">
        <v>1269</v>
      </c>
      <c r="Z683" s="261" t="str">
        <f>[1]総合!AG667</f>
        <v>今年も頑張ります。</v>
      </c>
      <c r="AA683" s="261"/>
      <c r="AB683" s="261"/>
      <c r="AC683" s="261"/>
      <c r="AD683" s="261"/>
      <c r="AE683" s="261"/>
      <c r="AF683" s="49" t="str">
        <f t="shared" si="31"/>
        <v>D155</v>
      </c>
      <c r="AI683" s="47">
        <v>677</v>
      </c>
      <c r="AJ683" s="47" t="str">
        <f t="shared" si="32"/>
        <v>D155</v>
      </c>
    </row>
    <row r="684" spans="1:36" ht="22.5" customHeight="1" x14ac:dyDescent="0.4">
      <c r="A684" s="200" t="str">
        <f t="shared" si="30"/>
        <v>E</v>
      </c>
      <c r="B684" s="214" t="s">
        <v>1539</v>
      </c>
      <c r="C684" s="215" t="s">
        <v>1518</v>
      </c>
      <c r="D684" s="216" t="s">
        <v>4968</v>
      </c>
      <c r="E684" s="217" t="s">
        <v>1008</v>
      </c>
      <c r="F684" s="218">
        <v>32</v>
      </c>
      <c r="G684" s="218">
        <v>54</v>
      </c>
      <c r="H684" s="218">
        <v>44</v>
      </c>
      <c r="I684" s="218">
        <v>130</v>
      </c>
      <c r="J684" s="219" t="s">
        <v>4224</v>
      </c>
      <c r="K684" s="218" t="s">
        <v>3784</v>
      </c>
      <c r="L684" s="218" t="s">
        <v>3483</v>
      </c>
      <c r="M684" s="218" t="s">
        <v>4969</v>
      </c>
      <c r="N684" s="218" t="s">
        <v>1269</v>
      </c>
      <c r="O684" s="218" t="s">
        <v>3475</v>
      </c>
      <c r="P684" s="218" t="s">
        <v>4275</v>
      </c>
      <c r="Q684" s="218" t="s">
        <v>1269</v>
      </c>
      <c r="R684" s="218" t="s">
        <v>3503</v>
      </c>
      <c r="S684" s="218" t="s">
        <v>4127</v>
      </c>
      <c r="T684" s="218" t="s">
        <v>1269</v>
      </c>
      <c r="U684" s="218" t="s">
        <v>3463</v>
      </c>
      <c r="V684" s="218" t="s">
        <v>4215</v>
      </c>
      <c r="W684" s="218" t="s">
        <v>1269</v>
      </c>
      <c r="X684" s="218" t="s">
        <v>1321</v>
      </c>
      <c r="Y684" s="218" t="s">
        <v>1269</v>
      </c>
      <c r="Z684" s="261" t="str">
        <f>[1]総合!AG668</f>
        <v>来年こそはディズニーに行かせて下さい！お願いします！！</v>
      </c>
      <c r="AA684" s="261"/>
      <c r="AB684" s="261"/>
      <c r="AC684" s="261"/>
      <c r="AD684" s="261"/>
      <c r="AE684" s="261"/>
      <c r="AF684" s="49" t="str">
        <f t="shared" si="31"/>
        <v>E120</v>
      </c>
      <c r="AI684" s="47">
        <v>678</v>
      </c>
      <c r="AJ684" s="47" t="str">
        <f t="shared" si="32"/>
        <v>E120</v>
      </c>
    </row>
    <row r="685" spans="1:36" ht="22.5" customHeight="1" x14ac:dyDescent="0.4">
      <c r="A685" s="200" t="str">
        <f t="shared" si="30"/>
        <v>A</v>
      </c>
      <c r="B685" s="214" t="s">
        <v>3292</v>
      </c>
      <c r="C685" s="215" t="s">
        <v>3293</v>
      </c>
      <c r="D685" s="216" t="s">
        <v>4970</v>
      </c>
      <c r="E685" s="217" t="s">
        <v>3295</v>
      </c>
      <c r="F685" s="218">
        <v>68</v>
      </c>
      <c r="G685" s="218">
        <v>92</v>
      </c>
      <c r="H685" s="218">
        <v>60</v>
      </c>
      <c r="I685" s="218">
        <v>220</v>
      </c>
      <c r="J685" s="219" t="s">
        <v>4233</v>
      </c>
      <c r="K685" s="218" t="s">
        <v>3742</v>
      </c>
      <c r="L685" s="218" t="s">
        <v>3450</v>
      </c>
      <c r="M685" s="218" t="s">
        <v>4971</v>
      </c>
      <c r="N685" s="218" t="s">
        <v>3448</v>
      </c>
      <c r="O685" s="218" t="s">
        <v>3480</v>
      </c>
      <c r="P685" s="218" t="s">
        <v>4122</v>
      </c>
      <c r="Q685" s="218" t="s">
        <v>3494</v>
      </c>
      <c r="R685" s="218" t="s">
        <v>1269</v>
      </c>
      <c r="S685" s="218" t="s">
        <v>1269</v>
      </c>
      <c r="T685" s="218" t="s">
        <v>1269</v>
      </c>
      <c r="U685" s="218" t="s">
        <v>3483</v>
      </c>
      <c r="V685" s="218" t="s">
        <v>4135</v>
      </c>
      <c r="W685" s="218" t="s">
        <v>3481</v>
      </c>
      <c r="X685" s="218" t="s">
        <v>1321</v>
      </c>
      <c r="Y685" s="218" t="s">
        <v>1269</v>
      </c>
      <c r="Z685" s="261" t="str">
        <f>[1]総合!AG669</f>
        <v>は</v>
      </c>
      <c r="AA685" s="261"/>
      <c r="AB685" s="261"/>
      <c r="AC685" s="261"/>
      <c r="AD685" s="261"/>
      <c r="AE685" s="261"/>
      <c r="AF685" s="49" t="str">
        <f t="shared" si="31"/>
        <v>A076</v>
      </c>
      <c r="AI685" s="47">
        <v>679</v>
      </c>
      <c r="AJ685" s="47" t="str">
        <f t="shared" si="32"/>
        <v>A076</v>
      </c>
    </row>
    <row r="686" spans="1:36" ht="22.5" customHeight="1" x14ac:dyDescent="0.4">
      <c r="A686" s="200" t="str">
        <f t="shared" si="30"/>
        <v>B</v>
      </c>
      <c r="B686" s="214" t="s">
        <v>866</v>
      </c>
      <c r="C686" s="215" t="s">
        <v>3296</v>
      </c>
      <c r="D686" s="216" t="s">
        <v>4972</v>
      </c>
      <c r="E686" s="217" t="s">
        <v>3295</v>
      </c>
      <c r="F686" s="218">
        <v>60</v>
      </c>
      <c r="G686" s="218">
        <v>76</v>
      </c>
      <c r="H686" s="218">
        <v>62</v>
      </c>
      <c r="I686" s="218">
        <v>198</v>
      </c>
      <c r="J686" s="219" t="s">
        <v>4852</v>
      </c>
      <c r="K686" s="218" t="s">
        <v>3494</v>
      </c>
      <c r="L686" s="218" t="s">
        <v>3450</v>
      </c>
      <c r="M686" s="218" t="s">
        <v>3857</v>
      </c>
      <c r="N686" s="218" t="s">
        <v>3492</v>
      </c>
      <c r="O686" s="218" t="s">
        <v>3474</v>
      </c>
      <c r="P686" s="218" t="s">
        <v>3838</v>
      </c>
      <c r="Q686" s="218" t="s">
        <v>3555</v>
      </c>
      <c r="R686" s="218" t="s">
        <v>1269</v>
      </c>
      <c r="S686" s="218" t="s">
        <v>1269</v>
      </c>
      <c r="T686" s="218" t="s">
        <v>1269</v>
      </c>
      <c r="U686" s="218" t="s">
        <v>3480</v>
      </c>
      <c r="V686" s="218" t="s">
        <v>4223</v>
      </c>
      <c r="W686" s="218" t="s">
        <v>1269</v>
      </c>
      <c r="X686" s="218" t="s">
        <v>3448</v>
      </c>
      <c r="Y686" s="218" t="s">
        <v>1269</v>
      </c>
      <c r="Z686" s="261" t="str">
        <f>[1]総合!AG670</f>
        <v>じ</v>
      </c>
      <c r="AA686" s="261"/>
      <c r="AB686" s="261"/>
      <c r="AC686" s="261"/>
      <c r="AD686" s="261"/>
      <c r="AE686" s="261"/>
      <c r="AF686" s="49" t="str">
        <f t="shared" si="31"/>
        <v>B120</v>
      </c>
      <c r="AI686" s="47">
        <v>680</v>
      </c>
      <c r="AJ686" s="47" t="str">
        <f t="shared" si="32"/>
        <v>B120</v>
      </c>
    </row>
    <row r="687" spans="1:36" ht="22.5" customHeight="1" x14ac:dyDescent="0.4">
      <c r="A687" s="200" t="str">
        <f t="shared" si="30"/>
        <v>B</v>
      </c>
      <c r="B687" s="214" t="s">
        <v>867</v>
      </c>
      <c r="C687" s="215" t="s">
        <v>3298</v>
      </c>
      <c r="D687" s="216" t="s">
        <v>4972</v>
      </c>
      <c r="E687" s="217" t="s">
        <v>3295</v>
      </c>
      <c r="F687" s="218">
        <v>38</v>
      </c>
      <c r="G687" s="218">
        <v>42</v>
      </c>
      <c r="H687" s="218">
        <v>34</v>
      </c>
      <c r="I687" s="218">
        <v>114</v>
      </c>
      <c r="J687" s="219" t="s">
        <v>4436</v>
      </c>
      <c r="K687" s="218" t="s">
        <v>3767</v>
      </c>
      <c r="L687" s="218" t="s">
        <v>3480</v>
      </c>
      <c r="M687" s="218" t="s">
        <v>4973</v>
      </c>
      <c r="N687" s="218" t="s">
        <v>1269</v>
      </c>
      <c r="O687" s="218" t="s">
        <v>3480</v>
      </c>
      <c r="P687" s="218" t="s">
        <v>4122</v>
      </c>
      <c r="Q687" s="218" t="s">
        <v>1269</v>
      </c>
      <c r="R687" s="218" t="s">
        <v>1269</v>
      </c>
      <c r="S687" s="218" t="s">
        <v>1269</v>
      </c>
      <c r="T687" s="218" t="s">
        <v>1269</v>
      </c>
      <c r="U687" s="218" t="s">
        <v>3503</v>
      </c>
      <c r="V687" s="218" t="s">
        <v>4132</v>
      </c>
      <c r="W687" s="218" t="s">
        <v>1269</v>
      </c>
      <c r="X687" s="218" t="s">
        <v>1321</v>
      </c>
      <c r="Y687" s="218" t="s">
        <v>1269</v>
      </c>
      <c r="Z687" s="261" t="str">
        <f>[1]総合!AG671</f>
        <v>め</v>
      </c>
      <c r="AA687" s="261"/>
      <c r="AB687" s="261"/>
      <c r="AC687" s="261"/>
      <c r="AD687" s="261"/>
      <c r="AE687" s="261"/>
      <c r="AF687" s="49" t="str">
        <f t="shared" si="31"/>
        <v>B121</v>
      </c>
      <c r="AI687" s="47">
        <v>681</v>
      </c>
      <c r="AJ687" s="47" t="str">
        <f t="shared" si="32"/>
        <v>B121</v>
      </c>
    </row>
    <row r="688" spans="1:36" ht="22.5" customHeight="1" x14ac:dyDescent="0.4">
      <c r="A688" s="200" t="str">
        <f t="shared" si="30"/>
        <v>B</v>
      </c>
      <c r="B688" s="214" t="s">
        <v>877</v>
      </c>
      <c r="C688" s="215" t="s">
        <v>3300</v>
      </c>
      <c r="D688" s="216" t="s">
        <v>4974</v>
      </c>
      <c r="E688" s="217" t="s">
        <v>3295</v>
      </c>
      <c r="F688" s="218">
        <v>74</v>
      </c>
      <c r="G688" s="218">
        <v>92</v>
      </c>
      <c r="H688" s="218">
        <v>70</v>
      </c>
      <c r="I688" s="218">
        <v>236</v>
      </c>
      <c r="J688" s="219" t="s">
        <v>4451</v>
      </c>
      <c r="K688" s="218" t="s">
        <v>3472</v>
      </c>
      <c r="L688" s="218" t="s">
        <v>3523</v>
      </c>
      <c r="M688" s="218" t="s">
        <v>4012</v>
      </c>
      <c r="N688" s="218" t="s">
        <v>1104</v>
      </c>
      <c r="O688" s="218" t="s">
        <v>3452</v>
      </c>
      <c r="P688" s="218" t="s">
        <v>3824</v>
      </c>
      <c r="Q688" s="218" t="s">
        <v>3472</v>
      </c>
      <c r="R688" s="218" t="s">
        <v>1269</v>
      </c>
      <c r="S688" s="218" t="s">
        <v>1269</v>
      </c>
      <c r="T688" s="218" t="s">
        <v>1269</v>
      </c>
      <c r="U688" s="218" t="s">
        <v>3540</v>
      </c>
      <c r="V688" s="218" t="s">
        <v>4227</v>
      </c>
      <c r="W688" s="218" t="s">
        <v>3472</v>
      </c>
      <c r="X688" s="218" t="s">
        <v>3448</v>
      </c>
      <c r="Y688" s="218" t="s">
        <v>1269</v>
      </c>
      <c r="Z688" s="261" t="str">
        <f>[1]総合!AG672</f>
        <v>て</v>
      </c>
      <c r="AA688" s="261"/>
      <c r="AB688" s="261"/>
      <c r="AC688" s="261"/>
      <c r="AD688" s="261"/>
      <c r="AE688" s="261"/>
      <c r="AF688" s="49" t="str">
        <f t="shared" si="31"/>
        <v>B122</v>
      </c>
      <c r="AI688" s="47">
        <v>682</v>
      </c>
      <c r="AJ688" s="47" t="str">
        <f t="shared" si="32"/>
        <v>B122</v>
      </c>
    </row>
    <row r="689" spans="1:36" ht="22.5" customHeight="1" x14ac:dyDescent="0.4">
      <c r="A689" s="200" t="str">
        <f t="shared" si="30"/>
        <v>B</v>
      </c>
      <c r="B689" s="214" t="s">
        <v>880</v>
      </c>
      <c r="C689" s="215" t="s">
        <v>3302</v>
      </c>
      <c r="D689" s="216" t="s">
        <v>4974</v>
      </c>
      <c r="E689" s="217" t="s">
        <v>3295</v>
      </c>
      <c r="F689" s="218">
        <v>60</v>
      </c>
      <c r="G689" s="218">
        <v>90</v>
      </c>
      <c r="H689" s="218">
        <v>64</v>
      </c>
      <c r="I689" s="218">
        <v>214</v>
      </c>
      <c r="J689" s="219" t="s">
        <v>4906</v>
      </c>
      <c r="K689" s="218" t="s">
        <v>3484</v>
      </c>
      <c r="L689" s="218" t="s">
        <v>3439</v>
      </c>
      <c r="M689" s="218" t="s">
        <v>3829</v>
      </c>
      <c r="N689" s="218" t="s">
        <v>3481</v>
      </c>
      <c r="O689" s="218" t="s">
        <v>3452</v>
      </c>
      <c r="P689" s="218" t="s">
        <v>3824</v>
      </c>
      <c r="Q689" s="218" t="s">
        <v>3472</v>
      </c>
      <c r="R689" s="218" t="s">
        <v>1269</v>
      </c>
      <c r="S689" s="218" t="s">
        <v>1269</v>
      </c>
      <c r="T689" s="218" t="s">
        <v>1269</v>
      </c>
      <c r="U689" s="218" t="s">
        <v>3491</v>
      </c>
      <c r="V689" s="218" t="s">
        <v>4207</v>
      </c>
      <c r="W689" s="218" t="s">
        <v>1269</v>
      </c>
      <c r="X689" s="218" t="s">
        <v>3448</v>
      </c>
      <c r="Y689" s="218" t="s">
        <v>1269</v>
      </c>
      <c r="Z689" s="261" t="str">
        <f>[1]総合!AG673</f>
        <v>の</v>
      </c>
      <c r="AA689" s="261"/>
      <c r="AB689" s="261"/>
      <c r="AC689" s="261"/>
      <c r="AD689" s="261"/>
      <c r="AE689" s="261"/>
      <c r="AF689" s="49" t="str">
        <f t="shared" si="31"/>
        <v>B123</v>
      </c>
      <c r="AI689" s="47">
        <v>683</v>
      </c>
      <c r="AJ689" s="47" t="str">
        <f t="shared" si="32"/>
        <v>B123</v>
      </c>
    </row>
    <row r="690" spans="1:36" ht="22.5" customHeight="1" x14ac:dyDescent="0.4">
      <c r="A690" s="200" t="str">
        <f t="shared" si="30"/>
        <v>C</v>
      </c>
      <c r="B690" s="214" t="s">
        <v>1042</v>
      </c>
      <c r="C690" s="215" t="s">
        <v>3304</v>
      </c>
      <c r="D690" s="216" t="s">
        <v>4975</v>
      </c>
      <c r="E690" s="217" t="s">
        <v>3295</v>
      </c>
      <c r="F690" s="218">
        <v>32</v>
      </c>
      <c r="G690" s="218">
        <v>34</v>
      </c>
      <c r="H690" s="218">
        <v>38</v>
      </c>
      <c r="I690" s="218">
        <v>104</v>
      </c>
      <c r="J690" s="219" t="s">
        <v>4136</v>
      </c>
      <c r="K690" s="218" t="s">
        <v>3835</v>
      </c>
      <c r="L690" s="218" t="s">
        <v>3452</v>
      </c>
      <c r="M690" s="218" t="s">
        <v>4976</v>
      </c>
      <c r="N690" s="218" t="s">
        <v>1269</v>
      </c>
      <c r="O690" s="218" t="s">
        <v>3503</v>
      </c>
      <c r="P690" s="218" t="s">
        <v>4211</v>
      </c>
      <c r="Q690" s="218" t="s">
        <v>1269</v>
      </c>
      <c r="R690" s="218" t="s">
        <v>1269</v>
      </c>
      <c r="S690" s="218" t="s">
        <v>1269</v>
      </c>
      <c r="T690" s="218" t="s">
        <v>1269</v>
      </c>
      <c r="U690" s="218" t="s">
        <v>3483</v>
      </c>
      <c r="V690" s="218" t="s">
        <v>4135</v>
      </c>
      <c r="W690" s="218" t="s">
        <v>1269</v>
      </c>
      <c r="X690" s="218" t="s">
        <v>1321</v>
      </c>
      <c r="Y690" s="218" t="s">
        <v>1269</v>
      </c>
      <c r="Z690" s="261" t="str">
        <f>[1]総合!AG674</f>
        <v>ク</v>
      </c>
      <c r="AA690" s="261"/>
      <c r="AB690" s="261"/>
      <c r="AC690" s="261"/>
      <c r="AD690" s="261"/>
      <c r="AE690" s="261"/>
      <c r="AF690" s="49" t="str">
        <f t="shared" si="31"/>
        <v>C192</v>
      </c>
      <c r="AI690" s="47">
        <v>684</v>
      </c>
      <c r="AJ690" s="47" t="str">
        <f t="shared" si="32"/>
        <v>C192</v>
      </c>
    </row>
    <row r="691" spans="1:36" ht="22.5" customHeight="1" x14ac:dyDescent="0.4">
      <c r="A691" s="200" t="str">
        <f t="shared" si="30"/>
        <v>C</v>
      </c>
      <c r="B691" s="214" t="s">
        <v>1054</v>
      </c>
      <c r="C691" s="215" t="s">
        <v>3306</v>
      </c>
      <c r="D691" s="216" t="s">
        <v>4977</v>
      </c>
      <c r="E691" s="217" t="s">
        <v>3295</v>
      </c>
      <c r="F691" s="218">
        <v>32</v>
      </c>
      <c r="G691" s="218">
        <v>38</v>
      </c>
      <c r="H691" s="218">
        <v>38</v>
      </c>
      <c r="I691" s="218">
        <v>108</v>
      </c>
      <c r="J691" s="219" t="s">
        <v>4293</v>
      </c>
      <c r="K691" s="218" t="s">
        <v>3833</v>
      </c>
      <c r="L691" s="218" t="s">
        <v>3463</v>
      </c>
      <c r="M691" s="218" t="s">
        <v>4978</v>
      </c>
      <c r="N691" s="218" t="s">
        <v>1269</v>
      </c>
      <c r="O691" s="218" t="s">
        <v>3503</v>
      </c>
      <c r="P691" s="218" t="s">
        <v>4211</v>
      </c>
      <c r="Q691" s="218" t="s">
        <v>1269</v>
      </c>
      <c r="R691" s="218" t="s">
        <v>1269</v>
      </c>
      <c r="S691" s="218" t="s">
        <v>1269</v>
      </c>
      <c r="T691" s="218" t="s">
        <v>1269</v>
      </c>
      <c r="U691" s="218" t="s">
        <v>3503</v>
      </c>
      <c r="V691" s="218" t="s">
        <v>4132</v>
      </c>
      <c r="W691" s="218" t="s">
        <v>1269</v>
      </c>
      <c r="X691" s="218" t="s">
        <v>1119</v>
      </c>
      <c r="Y691" s="218" t="s">
        <v>1269</v>
      </c>
      <c r="Z691" s="261" t="str">
        <f>[1]総合!AG675</f>
        <v>リ</v>
      </c>
      <c r="AA691" s="261"/>
      <c r="AB691" s="261"/>
      <c r="AC691" s="261"/>
      <c r="AD691" s="261"/>
      <c r="AE691" s="261"/>
      <c r="AF691" s="49" t="str">
        <f t="shared" si="31"/>
        <v>C193</v>
      </c>
      <c r="AI691" s="47">
        <v>685</v>
      </c>
      <c r="AJ691" s="47" t="str">
        <f t="shared" si="32"/>
        <v>C193</v>
      </c>
    </row>
    <row r="692" spans="1:36" ht="22.5" customHeight="1" x14ac:dyDescent="0.4">
      <c r="A692" s="200" t="str">
        <f t="shared" si="30"/>
        <v>C</v>
      </c>
      <c r="B692" s="214" t="s">
        <v>1055</v>
      </c>
      <c r="C692" s="215" t="s">
        <v>3308</v>
      </c>
      <c r="D692" s="216" t="s">
        <v>4977</v>
      </c>
      <c r="E692" s="217" t="s">
        <v>3295</v>
      </c>
      <c r="F692" s="218">
        <v>40</v>
      </c>
      <c r="G692" s="218">
        <v>72</v>
      </c>
      <c r="H692" s="218">
        <v>56</v>
      </c>
      <c r="I692" s="218">
        <v>168</v>
      </c>
      <c r="J692" s="219" t="s">
        <v>4162</v>
      </c>
      <c r="K692" s="218" t="s">
        <v>3808</v>
      </c>
      <c r="L692" s="218" t="s">
        <v>3439</v>
      </c>
      <c r="M692" s="218" t="s">
        <v>3892</v>
      </c>
      <c r="N692" s="218" t="s">
        <v>3502</v>
      </c>
      <c r="O692" s="218" t="s">
        <v>3483</v>
      </c>
      <c r="P692" s="218" t="s">
        <v>4126</v>
      </c>
      <c r="Q692" s="218" t="s">
        <v>1269</v>
      </c>
      <c r="R692" s="218" t="s">
        <v>1269</v>
      </c>
      <c r="S692" s="218" t="s">
        <v>1269</v>
      </c>
      <c r="T692" s="218" t="s">
        <v>1269</v>
      </c>
      <c r="U692" s="218" t="s">
        <v>3471</v>
      </c>
      <c r="V692" s="218" t="s">
        <v>4047</v>
      </c>
      <c r="W692" s="218" t="s">
        <v>1269</v>
      </c>
      <c r="X692" s="218" t="s">
        <v>1119</v>
      </c>
      <c r="Y692" s="218" t="s">
        <v>1269</v>
      </c>
      <c r="Z692" s="261" t="str">
        <f>[1]総合!AG676</f>
        <v>カ</v>
      </c>
      <c r="AA692" s="261"/>
      <c r="AB692" s="261"/>
      <c r="AC692" s="261"/>
      <c r="AD692" s="261"/>
      <c r="AE692" s="261"/>
      <c r="AF692" s="49" t="str">
        <f t="shared" si="31"/>
        <v>C194</v>
      </c>
      <c r="AI692" s="47">
        <v>686</v>
      </c>
      <c r="AJ692" s="47" t="str">
        <f t="shared" si="32"/>
        <v>C194</v>
      </c>
    </row>
    <row r="693" spans="1:36" ht="22.5" customHeight="1" x14ac:dyDescent="0.4">
      <c r="A693" s="200" t="str">
        <f t="shared" si="30"/>
        <v>C</v>
      </c>
      <c r="B693" s="214" t="s">
        <v>3310</v>
      </c>
      <c r="C693" s="215" t="s">
        <v>3311</v>
      </c>
      <c r="D693" s="216" t="s">
        <v>4977</v>
      </c>
      <c r="E693" s="217" t="s">
        <v>3295</v>
      </c>
      <c r="F693" s="218">
        <v>42</v>
      </c>
      <c r="G693" s="218">
        <v>54</v>
      </c>
      <c r="H693" s="218">
        <v>56</v>
      </c>
      <c r="I693" s="218">
        <v>152</v>
      </c>
      <c r="J693" s="219" t="s">
        <v>4336</v>
      </c>
      <c r="K693" s="218" t="s">
        <v>3813</v>
      </c>
      <c r="L693" s="218" t="s">
        <v>3450</v>
      </c>
      <c r="M693" s="218" t="s">
        <v>4064</v>
      </c>
      <c r="N693" s="218" t="s">
        <v>1269</v>
      </c>
      <c r="O693" s="218" t="s">
        <v>3480</v>
      </c>
      <c r="P693" s="218" t="s">
        <v>4122</v>
      </c>
      <c r="Q693" s="218" t="s">
        <v>1269</v>
      </c>
      <c r="R693" s="218" t="s">
        <v>1269</v>
      </c>
      <c r="S693" s="218" t="s">
        <v>1269</v>
      </c>
      <c r="T693" s="218" t="s">
        <v>1269</v>
      </c>
      <c r="U693" s="218" t="s">
        <v>3491</v>
      </c>
      <c r="V693" s="218" t="s">
        <v>4207</v>
      </c>
      <c r="W693" s="218" t="s">
        <v>1269</v>
      </c>
      <c r="X693" s="218" t="s">
        <v>1119</v>
      </c>
      <c r="Y693" s="218" t="s">
        <v>1269</v>
      </c>
      <c r="Z693" s="261" t="str">
        <f>[1]総合!AG677</f>
        <v>ツ</v>
      </c>
      <c r="AA693" s="261"/>
      <c r="AB693" s="261"/>
      <c r="AC693" s="261"/>
      <c r="AD693" s="261"/>
      <c r="AE693" s="261"/>
      <c r="AF693" s="49" t="str">
        <f t="shared" si="31"/>
        <v>C195</v>
      </c>
      <c r="AI693" s="47">
        <v>687</v>
      </c>
      <c r="AJ693" s="47" t="str">
        <f t="shared" si="32"/>
        <v>C195</v>
      </c>
    </row>
    <row r="694" spans="1:36" ht="22.5" customHeight="1" x14ac:dyDescent="0.4">
      <c r="A694" s="200" t="str">
        <f t="shared" si="30"/>
        <v>A</v>
      </c>
      <c r="B694" s="214" t="s">
        <v>3331</v>
      </c>
      <c r="C694" s="215" t="s">
        <v>1439</v>
      </c>
      <c r="D694" s="216" t="s">
        <v>4979</v>
      </c>
      <c r="E694" s="217" t="s">
        <v>1099</v>
      </c>
      <c r="F694" s="218">
        <v>48</v>
      </c>
      <c r="G694" s="218">
        <v>64</v>
      </c>
      <c r="H694" s="218">
        <v>40</v>
      </c>
      <c r="I694" s="218">
        <v>152</v>
      </c>
      <c r="J694" s="219" t="s">
        <v>4336</v>
      </c>
      <c r="K694" s="218" t="s">
        <v>3481</v>
      </c>
      <c r="L694" s="218" t="s">
        <v>3452</v>
      </c>
      <c r="M694" s="218" t="s">
        <v>4048</v>
      </c>
      <c r="N694" s="218" t="s">
        <v>3489</v>
      </c>
      <c r="O694" s="218" t="s">
        <v>3480</v>
      </c>
      <c r="P694" s="218" t="s">
        <v>4122</v>
      </c>
      <c r="Q694" s="218" t="s">
        <v>3494</v>
      </c>
      <c r="R694" s="218" t="s">
        <v>1269</v>
      </c>
      <c r="S694" s="218" t="s">
        <v>1269</v>
      </c>
      <c r="T694" s="218" t="s">
        <v>1269</v>
      </c>
      <c r="U694" s="218" t="s">
        <v>1269</v>
      </c>
      <c r="V694" s="218" t="s">
        <v>1269</v>
      </c>
      <c r="W694" s="218" t="s">
        <v>1269</v>
      </c>
      <c r="X694" s="218" t="s">
        <v>1104</v>
      </c>
      <c r="Y694" s="218" t="s">
        <v>1269</v>
      </c>
      <c r="Z694" s="261" t="str">
        <f>[1]総合!AG678</f>
        <v>さいごまで　がんばるぞ～！</v>
      </c>
      <c r="AA694" s="261"/>
      <c r="AB694" s="261"/>
      <c r="AC694" s="261"/>
      <c r="AD694" s="261"/>
      <c r="AE694" s="261"/>
      <c r="AF694" s="49" t="str">
        <f t="shared" si="31"/>
        <v>A077</v>
      </c>
      <c r="AI694" s="47">
        <v>688</v>
      </c>
      <c r="AJ694" s="47" t="str">
        <f t="shared" si="32"/>
        <v>A077</v>
      </c>
    </row>
    <row r="695" spans="1:36" ht="22.5" customHeight="1" x14ac:dyDescent="0.4">
      <c r="A695" s="200" t="str">
        <f t="shared" si="30"/>
        <v>A</v>
      </c>
      <c r="B695" s="214" t="s">
        <v>3333</v>
      </c>
      <c r="C695" s="215" t="s">
        <v>1342</v>
      </c>
      <c r="D695" s="216" t="s">
        <v>4980</v>
      </c>
      <c r="E695" s="217" t="s">
        <v>1099</v>
      </c>
      <c r="F695" s="218">
        <v>52</v>
      </c>
      <c r="G695" s="218">
        <v>68</v>
      </c>
      <c r="H695" s="218">
        <v>50</v>
      </c>
      <c r="I695" s="218">
        <v>170</v>
      </c>
      <c r="J695" s="219" t="s">
        <v>4115</v>
      </c>
      <c r="K695" s="218" t="s">
        <v>3746</v>
      </c>
      <c r="L695" s="218" t="s">
        <v>3450</v>
      </c>
      <c r="M695" s="218" t="s">
        <v>4981</v>
      </c>
      <c r="N695" s="218" t="s">
        <v>3448</v>
      </c>
      <c r="O695" s="218" t="s">
        <v>3463</v>
      </c>
      <c r="P695" s="218" t="s">
        <v>4058</v>
      </c>
      <c r="Q695" s="218" t="s">
        <v>3461</v>
      </c>
      <c r="R695" s="218" t="s">
        <v>1269</v>
      </c>
      <c r="S695" s="218" t="s">
        <v>1269</v>
      </c>
      <c r="T695" s="218" t="s">
        <v>1269</v>
      </c>
      <c r="U695" s="218" t="s">
        <v>3480</v>
      </c>
      <c r="V695" s="218" t="s">
        <v>4223</v>
      </c>
      <c r="W695" s="218" t="s">
        <v>3479</v>
      </c>
      <c r="X695" s="218" t="s">
        <v>1104</v>
      </c>
      <c r="Y695" s="218" t="s">
        <v>1269</v>
      </c>
      <c r="Z695" s="261" t="str">
        <f>[1]総合!AG679</f>
        <v>だんたいゆうしょうがんばります</v>
      </c>
      <c r="AA695" s="261"/>
      <c r="AB695" s="261"/>
      <c r="AC695" s="261"/>
      <c r="AD695" s="261"/>
      <c r="AE695" s="261"/>
      <c r="AF695" s="49" t="str">
        <f t="shared" si="31"/>
        <v>A078</v>
      </c>
      <c r="AI695" s="47">
        <v>689</v>
      </c>
      <c r="AJ695" s="47" t="str">
        <f t="shared" si="32"/>
        <v>A078</v>
      </c>
    </row>
    <row r="696" spans="1:36" ht="22.5" customHeight="1" x14ac:dyDescent="0.4">
      <c r="A696" s="200" t="str">
        <f t="shared" si="30"/>
        <v>A</v>
      </c>
      <c r="B696" s="214" t="s">
        <v>3335</v>
      </c>
      <c r="C696" s="215" t="s">
        <v>1395</v>
      </c>
      <c r="D696" s="216" t="s">
        <v>4970</v>
      </c>
      <c r="E696" s="217" t="s">
        <v>1099</v>
      </c>
      <c r="F696" s="218">
        <v>38</v>
      </c>
      <c r="G696" s="218">
        <v>58</v>
      </c>
      <c r="H696" s="218">
        <v>42</v>
      </c>
      <c r="I696" s="218">
        <v>138</v>
      </c>
      <c r="J696" s="219" t="s">
        <v>4338</v>
      </c>
      <c r="K696" s="218" t="s">
        <v>3546</v>
      </c>
      <c r="L696" s="218" t="s">
        <v>3450</v>
      </c>
      <c r="M696" s="218" t="s">
        <v>4982</v>
      </c>
      <c r="N696" s="218" t="s">
        <v>3448</v>
      </c>
      <c r="O696" s="218" t="s">
        <v>3483</v>
      </c>
      <c r="P696" s="218" t="s">
        <v>4126</v>
      </c>
      <c r="Q696" s="218" t="s">
        <v>3513</v>
      </c>
      <c r="R696" s="218" t="s">
        <v>1269</v>
      </c>
      <c r="S696" s="218" t="s">
        <v>1269</v>
      </c>
      <c r="T696" s="218" t="s">
        <v>1269</v>
      </c>
      <c r="U696" s="218" t="s">
        <v>1269</v>
      </c>
      <c r="V696" s="218" t="s">
        <v>1269</v>
      </c>
      <c r="W696" s="218" t="s">
        <v>1269</v>
      </c>
      <c r="X696" s="218" t="s">
        <v>1104</v>
      </c>
      <c r="Y696" s="218" t="s">
        <v>1269</v>
      </c>
      <c r="Z696" s="261" t="str">
        <f>[1]総合!AG680</f>
        <v>私はクリスマスカップ優勝を狙います。</v>
      </c>
      <c r="AA696" s="261"/>
      <c r="AB696" s="261"/>
      <c r="AC696" s="261"/>
      <c r="AD696" s="261"/>
      <c r="AE696" s="261"/>
      <c r="AF696" s="49" t="str">
        <f t="shared" si="31"/>
        <v>A079</v>
      </c>
      <c r="AI696" s="47">
        <v>690</v>
      </c>
      <c r="AJ696" s="47" t="str">
        <f t="shared" si="32"/>
        <v>A079</v>
      </c>
    </row>
    <row r="697" spans="1:36" ht="22.5" customHeight="1" x14ac:dyDescent="0.4">
      <c r="A697" s="200" t="str">
        <f t="shared" si="30"/>
        <v>B</v>
      </c>
      <c r="B697" s="214" t="s">
        <v>881</v>
      </c>
      <c r="C697" s="215" t="s">
        <v>3337</v>
      </c>
      <c r="D697" s="216" t="s">
        <v>4972</v>
      </c>
      <c r="E697" s="217" t="s">
        <v>1099</v>
      </c>
      <c r="F697" s="218">
        <v>30</v>
      </c>
      <c r="G697" s="218">
        <v>28</v>
      </c>
      <c r="H697" s="218">
        <v>34</v>
      </c>
      <c r="I697" s="218">
        <v>92</v>
      </c>
      <c r="J697" s="219" t="s">
        <v>4282</v>
      </c>
      <c r="K697" s="218" t="s">
        <v>3779</v>
      </c>
      <c r="L697" s="218" t="s">
        <v>3480</v>
      </c>
      <c r="M697" s="218" t="s">
        <v>4983</v>
      </c>
      <c r="N697" s="218" t="s">
        <v>1269</v>
      </c>
      <c r="O697" s="218" t="s">
        <v>3483</v>
      </c>
      <c r="P697" s="218" t="s">
        <v>4126</v>
      </c>
      <c r="Q697" s="218" t="s">
        <v>1269</v>
      </c>
      <c r="R697" s="218" t="s">
        <v>1269</v>
      </c>
      <c r="S697" s="218" t="s">
        <v>1269</v>
      </c>
      <c r="T697" s="218" t="s">
        <v>1269</v>
      </c>
      <c r="U697" s="218" t="s">
        <v>3503</v>
      </c>
      <c r="V697" s="218" t="s">
        <v>4132</v>
      </c>
      <c r="W697" s="218" t="s">
        <v>1269</v>
      </c>
      <c r="X697" s="218" t="s">
        <v>1119</v>
      </c>
      <c r="Y697" s="218" t="s">
        <v>1269</v>
      </c>
      <c r="Z697" s="261" t="str">
        <f>[1]総合!AG681</f>
        <v>目標点数に向かって頑張りたいです。</v>
      </c>
      <c r="AA697" s="261"/>
      <c r="AB697" s="261"/>
      <c r="AC697" s="261"/>
      <c r="AD697" s="261"/>
      <c r="AE697" s="261"/>
      <c r="AF697" s="49" t="str">
        <f t="shared" si="31"/>
        <v>B124</v>
      </c>
      <c r="AI697" s="47">
        <v>691</v>
      </c>
      <c r="AJ697" s="47" t="str">
        <f t="shared" si="32"/>
        <v>B124</v>
      </c>
    </row>
    <row r="698" spans="1:36" ht="22.5" customHeight="1" x14ac:dyDescent="0.4">
      <c r="A698" s="200" t="str">
        <f t="shared" si="30"/>
        <v>B</v>
      </c>
      <c r="B698" s="214" t="s">
        <v>884</v>
      </c>
      <c r="C698" s="215" t="s">
        <v>1585</v>
      </c>
      <c r="D698" s="216" t="s">
        <v>4974</v>
      </c>
      <c r="E698" s="217" t="s">
        <v>1099</v>
      </c>
      <c r="F698" s="218">
        <v>26</v>
      </c>
      <c r="G698" s="218">
        <v>40</v>
      </c>
      <c r="H698" s="218">
        <v>26</v>
      </c>
      <c r="I698" s="218">
        <v>92</v>
      </c>
      <c r="J698" s="219" t="s">
        <v>4282</v>
      </c>
      <c r="K698" s="218" t="s">
        <v>3779</v>
      </c>
      <c r="L698" s="218" t="s">
        <v>3483</v>
      </c>
      <c r="M698" s="218" t="s">
        <v>4984</v>
      </c>
      <c r="N698" s="218" t="s">
        <v>1269</v>
      </c>
      <c r="O698" s="218" t="s">
        <v>3480</v>
      </c>
      <c r="P698" s="218" t="s">
        <v>4122</v>
      </c>
      <c r="Q698" s="218" t="s">
        <v>1269</v>
      </c>
      <c r="R698" s="218" t="s">
        <v>1269</v>
      </c>
      <c r="S698" s="218" t="s">
        <v>1269</v>
      </c>
      <c r="T698" s="218" t="s">
        <v>1269</v>
      </c>
      <c r="U698" s="218" t="s">
        <v>3503</v>
      </c>
      <c r="V698" s="218" t="s">
        <v>4132</v>
      </c>
      <c r="W698" s="218" t="s">
        <v>1269</v>
      </c>
      <c r="X698" s="218" t="s">
        <v>1119</v>
      </c>
      <c r="Y698" s="218" t="s">
        <v>1269</v>
      </c>
      <c r="Z698" s="261" t="str">
        <f>[1]総合!AG682</f>
        <v>一生懸命がんばります</v>
      </c>
      <c r="AA698" s="261"/>
      <c r="AB698" s="261"/>
      <c r="AC698" s="261"/>
      <c r="AD698" s="261"/>
      <c r="AE698" s="261"/>
      <c r="AF698" s="49" t="str">
        <f t="shared" si="31"/>
        <v>B125</v>
      </c>
      <c r="AI698" s="47">
        <v>692</v>
      </c>
      <c r="AJ698" s="47" t="str">
        <f t="shared" si="32"/>
        <v>B125</v>
      </c>
    </row>
    <row r="699" spans="1:36" ht="22.5" customHeight="1" x14ac:dyDescent="0.4">
      <c r="A699" s="200" t="str">
        <f t="shared" si="30"/>
        <v>B</v>
      </c>
      <c r="B699" s="214" t="s">
        <v>885</v>
      </c>
      <c r="C699" s="215" t="s">
        <v>1034</v>
      </c>
      <c r="D699" s="216" t="s">
        <v>4974</v>
      </c>
      <c r="E699" s="217" t="s">
        <v>1099</v>
      </c>
      <c r="F699" s="218">
        <v>64</v>
      </c>
      <c r="G699" s="218">
        <v>88</v>
      </c>
      <c r="H699" s="218">
        <v>66</v>
      </c>
      <c r="I699" s="218">
        <v>218</v>
      </c>
      <c r="J699" s="219" t="s">
        <v>4154</v>
      </c>
      <c r="K699" s="218" t="s">
        <v>3481</v>
      </c>
      <c r="L699" s="218" t="s">
        <v>3523</v>
      </c>
      <c r="M699" s="218" t="s">
        <v>3810</v>
      </c>
      <c r="N699" s="218" t="s">
        <v>1104</v>
      </c>
      <c r="O699" s="218" t="s">
        <v>3452</v>
      </c>
      <c r="P699" s="218" t="s">
        <v>3824</v>
      </c>
      <c r="Q699" s="218" t="s">
        <v>3472</v>
      </c>
      <c r="R699" s="218" t="s">
        <v>1269</v>
      </c>
      <c r="S699" s="218" t="s">
        <v>1269</v>
      </c>
      <c r="T699" s="218" t="s">
        <v>1269</v>
      </c>
      <c r="U699" s="218" t="s">
        <v>3480</v>
      </c>
      <c r="V699" s="218" t="s">
        <v>4223</v>
      </c>
      <c r="W699" s="218" t="s">
        <v>1269</v>
      </c>
      <c r="X699" s="218" t="s">
        <v>1119</v>
      </c>
      <c r="Y699" s="218" t="s">
        <v>1269</v>
      </c>
      <c r="Z699" s="261" t="str">
        <f>[1]総合!AG683</f>
        <v>フラッシュ優勝がんばります。</v>
      </c>
      <c r="AA699" s="261"/>
      <c r="AB699" s="261"/>
      <c r="AC699" s="261"/>
      <c r="AD699" s="261"/>
      <c r="AE699" s="261"/>
      <c r="AF699" s="49" t="str">
        <f t="shared" si="31"/>
        <v>B126</v>
      </c>
      <c r="AI699" s="47">
        <v>693</v>
      </c>
      <c r="AJ699" s="47" t="str">
        <f t="shared" si="32"/>
        <v>B126</v>
      </c>
    </row>
    <row r="700" spans="1:36" ht="22.5" customHeight="1" x14ac:dyDescent="0.4">
      <c r="A700" s="200" t="str">
        <f t="shared" si="30"/>
        <v>C</v>
      </c>
      <c r="B700" s="214" t="s">
        <v>3340</v>
      </c>
      <c r="C700" s="215" t="s">
        <v>1444</v>
      </c>
      <c r="D700" s="216" t="s">
        <v>4975</v>
      </c>
      <c r="E700" s="217" t="s">
        <v>1099</v>
      </c>
      <c r="F700" s="218">
        <v>42</v>
      </c>
      <c r="G700" s="218">
        <v>58</v>
      </c>
      <c r="H700" s="218">
        <v>54</v>
      </c>
      <c r="I700" s="218">
        <v>154</v>
      </c>
      <c r="J700" s="219" t="s">
        <v>4231</v>
      </c>
      <c r="K700" s="218" t="s">
        <v>3771</v>
      </c>
      <c r="L700" s="218" t="s">
        <v>3452</v>
      </c>
      <c r="M700" s="218" t="s">
        <v>4985</v>
      </c>
      <c r="N700" s="218" t="s">
        <v>1269</v>
      </c>
      <c r="O700" s="218" t="s">
        <v>3480</v>
      </c>
      <c r="P700" s="218" t="s">
        <v>4122</v>
      </c>
      <c r="Q700" s="218" t="s">
        <v>1269</v>
      </c>
      <c r="R700" s="218" t="s">
        <v>1269</v>
      </c>
      <c r="S700" s="218" t="s">
        <v>1269</v>
      </c>
      <c r="T700" s="218" t="s">
        <v>1269</v>
      </c>
      <c r="U700" s="218" t="s">
        <v>3475</v>
      </c>
      <c r="V700" s="218" t="s">
        <v>4212</v>
      </c>
      <c r="W700" s="218" t="s">
        <v>1269</v>
      </c>
      <c r="X700" s="218" t="s">
        <v>1119</v>
      </c>
      <c r="Y700" s="218" t="s">
        <v>1269</v>
      </c>
      <c r="Z700" s="261" t="str">
        <f>[1]総合!AG684</f>
        <v>大会で良い記録をだすぞ！</v>
      </c>
      <c r="AA700" s="261"/>
      <c r="AB700" s="261"/>
      <c r="AC700" s="261"/>
      <c r="AD700" s="261"/>
      <c r="AE700" s="261"/>
      <c r="AF700" s="49" t="str">
        <f t="shared" si="31"/>
        <v>C196</v>
      </c>
      <c r="AI700" s="47">
        <v>694</v>
      </c>
      <c r="AJ700" s="47" t="str">
        <f t="shared" si="32"/>
        <v>C196</v>
      </c>
    </row>
    <row r="701" spans="1:36" ht="22.5" customHeight="1" x14ac:dyDescent="0.4">
      <c r="A701" s="200" t="str">
        <f t="shared" si="30"/>
        <v>C</v>
      </c>
      <c r="B701" s="214" t="s">
        <v>3342</v>
      </c>
      <c r="C701" s="215" t="s">
        <v>3343</v>
      </c>
      <c r="D701" s="216" t="s">
        <v>4975</v>
      </c>
      <c r="E701" s="217" t="s">
        <v>1099</v>
      </c>
      <c r="F701" s="218">
        <v>46</v>
      </c>
      <c r="G701" s="218">
        <v>66</v>
      </c>
      <c r="H701" s="218">
        <v>50</v>
      </c>
      <c r="I701" s="218">
        <v>162</v>
      </c>
      <c r="J701" s="219" t="s">
        <v>4159</v>
      </c>
      <c r="K701" s="218" t="s">
        <v>3768</v>
      </c>
      <c r="L701" s="218" t="s">
        <v>3486</v>
      </c>
      <c r="M701" s="218" t="s">
        <v>4074</v>
      </c>
      <c r="N701" s="218" t="s">
        <v>1269</v>
      </c>
      <c r="O701" s="218" t="s">
        <v>3452</v>
      </c>
      <c r="P701" s="218" t="s">
        <v>3824</v>
      </c>
      <c r="Q701" s="218" t="s">
        <v>3499</v>
      </c>
      <c r="R701" s="218" t="s">
        <v>1269</v>
      </c>
      <c r="S701" s="218" t="s">
        <v>1269</v>
      </c>
      <c r="T701" s="218" t="s">
        <v>1269</v>
      </c>
      <c r="U701" s="218" t="s">
        <v>3483</v>
      </c>
      <c r="V701" s="218" t="s">
        <v>4135</v>
      </c>
      <c r="W701" s="218" t="s">
        <v>1269</v>
      </c>
      <c r="X701" s="218" t="s">
        <v>1119</v>
      </c>
      <c r="Y701" s="218" t="s">
        <v>1269</v>
      </c>
      <c r="Z701" s="261" t="str">
        <f>[1]総合!AG685</f>
        <v>初出場だけど頑張ります！</v>
      </c>
      <c r="AA701" s="261"/>
      <c r="AB701" s="261"/>
      <c r="AC701" s="261"/>
      <c r="AD701" s="261"/>
      <c r="AE701" s="261"/>
      <c r="AF701" s="49" t="str">
        <f t="shared" si="31"/>
        <v>C197</v>
      </c>
      <c r="AI701" s="47">
        <v>695</v>
      </c>
      <c r="AJ701" s="47" t="str">
        <f t="shared" si="32"/>
        <v>C197</v>
      </c>
    </row>
    <row r="702" spans="1:36" ht="22.5" customHeight="1" x14ac:dyDescent="0.4">
      <c r="A702" s="200" t="str">
        <f t="shared" si="30"/>
        <v>C</v>
      </c>
      <c r="B702" s="214" t="s">
        <v>3345</v>
      </c>
      <c r="C702" s="215" t="s">
        <v>1219</v>
      </c>
      <c r="D702" s="216" t="s">
        <v>4975</v>
      </c>
      <c r="E702" s="217" t="s">
        <v>1099</v>
      </c>
      <c r="F702" s="218">
        <v>42</v>
      </c>
      <c r="G702" s="218">
        <v>60</v>
      </c>
      <c r="H702" s="218">
        <v>48</v>
      </c>
      <c r="I702" s="218">
        <v>150</v>
      </c>
      <c r="J702" s="219" t="s">
        <v>4194</v>
      </c>
      <c r="K702" s="218" t="s">
        <v>3774</v>
      </c>
      <c r="L702" s="218" t="s">
        <v>3439</v>
      </c>
      <c r="M702" s="218" t="s">
        <v>3799</v>
      </c>
      <c r="N702" s="218" t="s">
        <v>3502</v>
      </c>
      <c r="O702" s="218" t="s">
        <v>3463</v>
      </c>
      <c r="P702" s="218" t="s">
        <v>4058</v>
      </c>
      <c r="Q702" s="218" t="s">
        <v>1269</v>
      </c>
      <c r="R702" s="218" t="s">
        <v>1269</v>
      </c>
      <c r="S702" s="218" t="s">
        <v>1269</v>
      </c>
      <c r="T702" s="218" t="s">
        <v>1269</v>
      </c>
      <c r="U702" s="218" t="s">
        <v>3491</v>
      </c>
      <c r="V702" s="218" t="s">
        <v>4207</v>
      </c>
      <c r="W702" s="218" t="s">
        <v>1269</v>
      </c>
      <c r="X702" s="218" t="s">
        <v>1119</v>
      </c>
      <c r="Y702" s="218" t="s">
        <v>1269</v>
      </c>
      <c r="Z702" s="261" t="str">
        <f>[1]総合!AG686</f>
        <v>入賞目指して頑張ります。</v>
      </c>
      <c r="AA702" s="261"/>
      <c r="AB702" s="261"/>
      <c r="AC702" s="261"/>
      <c r="AD702" s="261"/>
      <c r="AE702" s="261"/>
      <c r="AF702" s="49" t="str">
        <f t="shared" si="31"/>
        <v>C198</v>
      </c>
      <c r="AI702" s="47">
        <v>696</v>
      </c>
      <c r="AJ702" s="47" t="str">
        <f t="shared" si="32"/>
        <v>C198</v>
      </c>
    </row>
    <row r="703" spans="1:36" ht="22.5" customHeight="1" x14ac:dyDescent="0.4">
      <c r="A703" s="200" t="str">
        <f t="shared" si="30"/>
        <v>C</v>
      </c>
      <c r="B703" s="214" t="s">
        <v>3347</v>
      </c>
      <c r="C703" s="215" t="s">
        <v>3348</v>
      </c>
      <c r="D703" s="216" t="s">
        <v>4977</v>
      </c>
      <c r="E703" s="217" t="s">
        <v>1099</v>
      </c>
      <c r="F703" s="218">
        <v>32</v>
      </c>
      <c r="G703" s="218">
        <v>52</v>
      </c>
      <c r="H703" s="218">
        <v>42</v>
      </c>
      <c r="I703" s="218">
        <v>126</v>
      </c>
      <c r="J703" s="219" t="s">
        <v>4222</v>
      </c>
      <c r="K703" s="218" t="s">
        <v>3787</v>
      </c>
      <c r="L703" s="218" t="s">
        <v>3480</v>
      </c>
      <c r="M703" s="218" t="s">
        <v>4986</v>
      </c>
      <c r="N703" s="218" t="s">
        <v>1269</v>
      </c>
      <c r="O703" s="218" t="s">
        <v>3480</v>
      </c>
      <c r="P703" s="218" t="s">
        <v>4122</v>
      </c>
      <c r="Q703" s="218" t="s">
        <v>1269</v>
      </c>
      <c r="R703" s="218" t="s">
        <v>1269</v>
      </c>
      <c r="S703" s="218" t="s">
        <v>1269</v>
      </c>
      <c r="T703" s="218" t="s">
        <v>1269</v>
      </c>
      <c r="U703" s="218" t="s">
        <v>3463</v>
      </c>
      <c r="V703" s="218" t="s">
        <v>4215</v>
      </c>
      <c r="W703" s="218" t="s">
        <v>1269</v>
      </c>
      <c r="X703" s="218" t="s">
        <v>1321</v>
      </c>
      <c r="Y703" s="218" t="s">
        <v>1269</v>
      </c>
      <c r="Z703" s="261" t="str">
        <f>[1]総合!AG687</f>
        <v>ライバルに負けないようにがんばります。</v>
      </c>
      <c r="AA703" s="261"/>
      <c r="AB703" s="261"/>
      <c r="AC703" s="261"/>
      <c r="AD703" s="261"/>
      <c r="AE703" s="261"/>
      <c r="AF703" s="49" t="str">
        <f t="shared" si="31"/>
        <v>C199</v>
      </c>
      <c r="AI703" s="47">
        <v>697</v>
      </c>
      <c r="AJ703" s="47" t="str">
        <f t="shared" si="32"/>
        <v>C199</v>
      </c>
    </row>
    <row r="704" spans="1:36" ht="22.5" customHeight="1" x14ac:dyDescent="0.4">
      <c r="A704" s="200" t="str">
        <f t="shared" si="30"/>
        <v>C</v>
      </c>
      <c r="B704" s="214" t="s">
        <v>3350</v>
      </c>
      <c r="C704" s="215" t="s">
        <v>3351</v>
      </c>
      <c r="D704" s="216" t="s">
        <v>4977</v>
      </c>
      <c r="E704" s="217" t="s">
        <v>1099</v>
      </c>
      <c r="F704" s="218">
        <v>30</v>
      </c>
      <c r="G704" s="218">
        <v>44</v>
      </c>
      <c r="H704" s="218">
        <v>20</v>
      </c>
      <c r="I704" s="218">
        <v>94</v>
      </c>
      <c r="J704" s="219" t="s">
        <v>4149</v>
      </c>
      <c r="K704" s="218" t="s">
        <v>3842</v>
      </c>
      <c r="L704" s="218" t="s">
        <v>3452</v>
      </c>
      <c r="M704" s="218" t="s">
        <v>4987</v>
      </c>
      <c r="N704" s="218" t="s">
        <v>1269</v>
      </c>
      <c r="O704" s="218" t="s">
        <v>3463</v>
      </c>
      <c r="P704" s="218" t="s">
        <v>4058</v>
      </c>
      <c r="Q704" s="218" t="s">
        <v>1269</v>
      </c>
      <c r="R704" s="218" t="s">
        <v>1269</v>
      </c>
      <c r="S704" s="218" t="s">
        <v>1269</v>
      </c>
      <c r="T704" s="218" t="s">
        <v>1269</v>
      </c>
      <c r="U704" s="218" t="s">
        <v>3496</v>
      </c>
      <c r="V704" s="218" t="s">
        <v>4118</v>
      </c>
      <c r="W704" s="218" t="s">
        <v>1269</v>
      </c>
      <c r="X704" s="218" t="s">
        <v>1321</v>
      </c>
      <c r="Y704" s="218" t="s">
        <v>1269</v>
      </c>
      <c r="Z704" s="261" t="str">
        <f>[1]総合!AG688</f>
        <v>一生懸命　頑張ります</v>
      </c>
      <c r="AA704" s="261"/>
      <c r="AB704" s="261"/>
      <c r="AC704" s="261"/>
      <c r="AD704" s="261"/>
      <c r="AE704" s="261"/>
      <c r="AF704" s="49" t="str">
        <f t="shared" si="31"/>
        <v>C200</v>
      </c>
      <c r="AI704" s="47">
        <v>698</v>
      </c>
      <c r="AJ704" s="47" t="str">
        <f t="shared" si="32"/>
        <v>C200</v>
      </c>
    </row>
    <row r="705" spans="1:36" ht="22.5" customHeight="1" x14ac:dyDescent="0.4">
      <c r="A705" s="200" t="str">
        <f t="shared" si="30"/>
        <v>D</v>
      </c>
      <c r="B705" s="214" t="s">
        <v>3353</v>
      </c>
      <c r="C705" s="215" t="s">
        <v>1258</v>
      </c>
      <c r="D705" s="216" t="s">
        <v>4988</v>
      </c>
      <c r="E705" s="217" t="s">
        <v>1099</v>
      </c>
      <c r="F705" s="218">
        <v>72</v>
      </c>
      <c r="G705" s="218">
        <v>84</v>
      </c>
      <c r="H705" s="218">
        <v>68</v>
      </c>
      <c r="I705" s="218">
        <v>224</v>
      </c>
      <c r="J705" s="219" t="s">
        <v>4949</v>
      </c>
      <c r="K705" s="218" t="s">
        <v>3750</v>
      </c>
      <c r="L705" s="218" t="s">
        <v>3523</v>
      </c>
      <c r="M705" s="218" t="s">
        <v>3871</v>
      </c>
      <c r="N705" s="218" t="s">
        <v>3484</v>
      </c>
      <c r="O705" s="218" t="s">
        <v>3445</v>
      </c>
      <c r="P705" s="218" t="s">
        <v>3773</v>
      </c>
      <c r="Q705" s="218" t="s">
        <v>3556</v>
      </c>
      <c r="R705" s="218" t="s">
        <v>1269</v>
      </c>
      <c r="S705" s="218" t="s">
        <v>1269</v>
      </c>
      <c r="T705" s="218" t="s">
        <v>1269</v>
      </c>
      <c r="U705" s="218" t="s">
        <v>3441</v>
      </c>
      <c r="V705" s="218" t="s">
        <v>3810</v>
      </c>
      <c r="W705" s="218" t="s">
        <v>3555</v>
      </c>
      <c r="X705" s="218" t="s">
        <v>1321</v>
      </c>
      <c r="Y705" s="218" t="s">
        <v>1269</v>
      </c>
      <c r="Z705" s="261" t="str">
        <f>[1]総合!AG689</f>
        <v>中学最後のクリスマスカップ！頑張る～！</v>
      </c>
      <c r="AA705" s="261"/>
      <c r="AB705" s="261"/>
      <c r="AC705" s="261"/>
      <c r="AD705" s="261"/>
      <c r="AE705" s="261"/>
      <c r="AF705" s="49" t="str">
        <f t="shared" si="31"/>
        <v>D167</v>
      </c>
      <c r="AI705" s="47">
        <v>699</v>
      </c>
      <c r="AJ705" s="47" t="str">
        <f t="shared" si="32"/>
        <v>D167</v>
      </c>
    </row>
    <row r="706" spans="1:36" ht="22.5" customHeight="1" x14ac:dyDescent="0.4">
      <c r="A706" s="200" t="str">
        <f t="shared" si="30"/>
        <v>E</v>
      </c>
      <c r="B706" s="214" t="s">
        <v>1541</v>
      </c>
      <c r="C706" s="215" t="s">
        <v>1046</v>
      </c>
      <c r="D706" s="216" t="s">
        <v>4989</v>
      </c>
      <c r="E706" s="217" t="s">
        <v>1099</v>
      </c>
      <c r="F706" s="218">
        <v>0</v>
      </c>
      <c r="G706" s="218">
        <v>0</v>
      </c>
      <c r="H706" s="218">
        <v>0</v>
      </c>
      <c r="I706" s="218">
        <v>0</v>
      </c>
      <c r="J706" s="219" t="s">
        <v>4361</v>
      </c>
      <c r="K706" s="218" t="s">
        <v>1269</v>
      </c>
      <c r="L706" s="218" t="s">
        <v>1269</v>
      </c>
      <c r="M706" s="218" t="s">
        <v>1269</v>
      </c>
      <c r="N706" s="218" t="s">
        <v>1269</v>
      </c>
      <c r="O706" s="218" t="s">
        <v>1269</v>
      </c>
      <c r="P706" s="218" t="s">
        <v>1269</v>
      </c>
      <c r="Q706" s="218" t="s">
        <v>1269</v>
      </c>
      <c r="R706" s="218" t="s">
        <v>1269</v>
      </c>
      <c r="S706" s="218" t="s">
        <v>1269</v>
      </c>
      <c r="T706" s="218" t="s">
        <v>1269</v>
      </c>
      <c r="U706" s="218" t="s">
        <v>1269</v>
      </c>
      <c r="V706" s="218" t="s">
        <v>1269</v>
      </c>
      <c r="W706" s="218" t="s">
        <v>1269</v>
      </c>
      <c r="X706" s="218" t="s">
        <v>1119</v>
      </c>
      <c r="Y706" s="218" t="s">
        <v>1269</v>
      </c>
      <c r="Z706" s="261" t="str">
        <f>[1]総合!AG690</f>
        <v>久しぶりの大会だー！</v>
      </c>
      <c r="AA706" s="261"/>
      <c r="AB706" s="261"/>
      <c r="AC706" s="261"/>
      <c r="AD706" s="261"/>
      <c r="AE706" s="261"/>
      <c r="AF706" s="49" t="str">
        <f t="shared" si="31"/>
        <v>E122</v>
      </c>
      <c r="AI706" s="47">
        <v>700</v>
      </c>
      <c r="AJ706" s="47" t="str">
        <f t="shared" si="32"/>
        <v>E122</v>
      </c>
    </row>
    <row r="707" spans="1:36" ht="22.5" customHeight="1" x14ac:dyDescent="0.4">
      <c r="A707" s="200" t="str">
        <f t="shared" si="30"/>
        <v>E</v>
      </c>
      <c r="B707" s="214" t="s">
        <v>1542</v>
      </c>
      <c r="C707" s="215" t="s">
        <v>1049</v>
      </c>
      <c r="D707" s="216" t="s">
        <v>4989</v>
      </c>
      <c r="E707" s="217" t="s">
        <v>1099</v>
      </c>
      <c r="F707" s="218">
        <v>70</v>
      </c>
      <c r="G707" s="218">
        <v>100</v>
      </c>
      <c r="H707" s="218">
        <v>66</v>
      </c>
      <c r="I707" s="218">
        <v>236</v>
      </c>
      <c r="J707" s="219" t="s">
        <v>4451</v>
      </c>
      <c r="K707" s="218" t="s">
        <v>3766</v>
      </c>
      <c r="L707" s="218" t="s">
        <v>4990</v>
      </c>
      <c r="M707" s="218" t="s">
        <v>3766</v>
      </c>
      <c r="N707" s="218" t="s">
        <v>1269</v>
      </c>
      <c r="O707" s="218" t="s">
        <v>3523</v>
      </c>
      <c r="P707" s="218" t="s">
        <v>3481</v>
      </c>
      <c r="Q707" s="218" t="s">
        <v>3481</v>
      </c>
      <c r="R707" s="218" t="s">
        <v>3463</v>
      </c>
      <c r="S707" s="218" t="s">
        <v>4205</v>
      </c>
      <c r="T707" s="218" t="s">
        <v>1269</v>
      </c>
      <c r="U707" s="218" t="s">
        <v>3447</v>
      </c>
      <c r="V707" s="218" t="s">
        <v>3504</v>
      </c>
      <c r="W707" s="218" t="s">
        <v>3492</v>
      </c>
      <c r="X707" s="218" t="s">
        <v>1119</v>
      </c>
      <c r="Y707" s="218" t="s">
        <v>1269</v>
      </c>
      <c r="Z707" s="261" t="str">
        <f>[1]総合!AG691</f>
        <v>今年最初で最後の大会参加！</v>
      </c>
      <c r="AA707" s="261"/>
      <c r="AB707" s="261"/>
      <c r="AC707" s="261"/>
      <c r="AD707" s="261"/>
      <c r="AE707" s="261"/>
      <c r="AF707" s="49" t="str">
        <f t="shared" si="31"/>
        <v>E123</v>
      </c>
      <c r="AI707" s="47">
        <v>701</v>
      </c>
      <c r="AJ707" s="47" t="str">
        <f t="shared" si="32"/>
        <v>E123</v>
      </c>
    </row>
    <row r="708" spans="1:36" ht="22.5" customHeight="1" x14ac:dyDescent="0.4">
      <c r="A708" s="200" t="str">
        <f t="shared" si="30"/>
        <v>E</v>
      </c>
      <c r="B708" s="214" t="s">
        <v>1543</v>
      </c>
      <c r="C708" s="215" t="s">
        <v>1052</v>
      </c>
      <c r="D708" s="216" t="s">
        <v>4991</v>
      </c>
      <c r="E708" s="217" t="s">
        <v>1099</v>
      </c>
      <c r="F708" s="218">
        <v>0</v>
      </c>
      <c r="G708" s="218">
        <v>0</v>
      </c>
      <c r="H708" s="218">
        <v>0</v>
      </c>
      <c r="I708" s="218">
        <v>0</v>
      </c>
      <c r="J708" s="219" t="s">
        <v>4361</v>
      </c>
      <c r="K708" s="218" t="s">
        <v>1269</v>
      </c>
      <c r="L708" s="218" t="s">
        <v>1269</v>
      </c>
      <c r="M708" s="218" t="s">
        <v>1269</v>
      </c>
      <c r="N708" s="218" t="s">
        <v>1269</v>
      </c>
      <c r="O708" s="218" t="s">
        <v>1269</v>
      </c>
      <c r="P708" s="218" t="s">
        <v>1269</v>
      </c>
      <c r="Q708" s="218" t="s">
        <v>1269</v>
      </c>
      <c r="R708" s="218" t="s">
        <v>1269</v>
      </c>
      <c r="S708" s="218" t="s">
        <v>1269</v>
      </c>
      <c r="T708" s="218" t="s">
        <v>1269</v>
      </c>
      <c r="U708" s="218" t="s">
        <v>1269</v>
      </c>
      <c r="V708" s="218" t="s">
        <v>1269</v>
      </c>
      <c r="W708" s="218" t="s">
        <v>1269</v>
      </c>
      <c r="X708" s="218" t="s">
        <v>1119</v>
      </c>
      <c r="Y708" s="218" t="s">
        <v>1269</v>
      </c>
      <c r="Z708" s="261" t="str">
        <f>[1]総合!AG692</f>
        <v>ドタキャンはしません！！</v>
      </c>
      <c r="AA708" s="261"/>
      <c r="AB708" s="261"/>
      <c r="AC708" s="261"/>
      <c r="AD708" s="261"/>
      <c r="AE708" s="261"/>
      <c r="AF708" s="49" t="str">
        <f t="shared" si="31"/>
        <v>E124</v>
      </c>
      <c r="AI708" s="47">
        <v>702</v>
      </c>
      <c r="AJ708" s="47" t="str">
        <f t="shared" si="32"/>
        <v>E124</v>
      </c>
    </row>
    <row r="709" spans="1:36" ht="22.5" customHeight="1" x14ac:dyDescent="0.4">
      <c r="A709" s="200" t="str">
        <f t="shared" si="30"/>
        <v>B</v>
      </c>
      <c r="B709" s="214" t="s">
        <v>888</v>
      </c>
      <c r="C709" s="215" t="s">
        <v>1337</v>
      </c>
      <c r="D709" s="216" t="s">
        <v>4972</v>
      </c>
      <c r="E709" s="217" t="s">
        <v>1338</v>
      </c>
      <c r="F709" s="218">
        <v>88</v>
      </c>
      <c r="G709" s="218">
        <v>100</v>
      </c>
      <c r="H709" s="218">
        <v>82</v>
      </c>
      <c r="I709" s="218">
        <v>270</v>
      </c>
      <c r="J709" s="219" t="s">
        <v>4613</v>
      </c>
      <c r="K709" s="218" t="s">
        <v>3448</v>
      </c>
      <c r="L709" s="218" t="s">
        <v>3523</v>
      </c>
      <c r="M709" s="218" t="s">
        <v>3781</v>
      </c>
      <c r="N709" s="218" t="s">
        <v>1104</v>
      </c>
      <c r="O709" s="218" t="s">
        <v>3554</v>
      </c>
      <c r="P709" s="218" t="s">
        <v>4218</v>
      </c>
      <c r="Q709" s="218" t="s">
        <v>3495</v>
      </c>
      <c r="R709" s="218" t="s">
        <v>1269</v>
      </c>
      <c r="S709" s="218" t="s">
        <v>1269</v>
      </c>
      <c r="T709" s="218" t="s">
        <v>1269</v>
      </c>
      <c r="U709" s="218" t="s">
        <v>1269</v>
      </c>
      <c r="V709" s="218" t="s">
        <v>1269</v>
      </c>
      <c r="W709" s="218" t="s">
        <v>1269</v>
      </c>
      <c r="X709" s="218" t="s">
        <v>1321</v>
      </c>
      <c r="Y709" s="218" t="s">
        <v>1269</v>
      </c>
      <c r="Z709" s="261" t="str">
        <f>[1]総合!AG693</f>
        <v>がんばるぞー!!</v>
      </c>
      <c r="AA709" s="261"/>
      <c r="AB709" s="261"/>
      <c r="AC709" s="261"/>
      <c r="AD709" s="261"/>
      <c r="AE709" s="261"/>
      <c r="AF709" s="49" t="str">
        <f t="shared" si="31"/>
        <v>B127</v>
      </c>
      <c r="AI709" s="47">
        <v>703</v>
      </c>
      <c r="AJ709" s="47" t="str">
        <f t="shared" si="32"/>
        <v>B127</v>
      </c>
    </row>
    <row r="710" spans="1:36" ht="22.5" customHeight="1" x14ac:dyDescent="0.4">
      <c r="A710" s="200" t="str">
        <f t="shared" si="30"/>
        <v>C</v>
      </c>
      <c r="B710" s="214" t="s">
        <v>3367</v>
      </c>
      <c r="C710" s="215" t="s">
        <v>1358</v>
      </c>
      <c r="D710" s="216" t="s">
        <v>4975</v>
      </c>
      <c r="E710" s="217" t="s">
        <v>1338</v>
      </c>
      <c r="F710" s="218">
        <v>48</v>
      </c>
      <c r="G710" s="218">
        <v>76</v>
      </c>
      <c r="H710" s="218">
        <v>56</v>
      </c>
      <c r="I710" s="218">
        <v>180</v>
      </c>
      <c r="J710" s="219" t="s">
        <v>4176</v>
      </c>
      <c r="K710" s="218" t="s">
        <v>3805</v>
      </c>
      <c r="L710" s="218" t="s">
        <v>3452</v>
      </c>
      <c r="M710" s="218" t="s">
        <v>4122</v>
      </c>
      <c r="N710" s="218" t="s">
        <v>1269</v>
      </c>
      <c r="O710" s="218" t="s">
        <v>3480</v>
      </c>
      <c r="P710" s="218" t="s">
        <v>4122</v>
      </c>
      <c r="Q710" s="218" t="s">
        <v>1269</v>
      </c>
      <c r="R710" s="218" t="s">
        <v>3450</v>
      </c>
      <c r="S710" s="218" t="s">
        <v>3890</v>
      </c>
      <c r="T710" s="218" t="s">
        <v>3504</v>
      </c>
      <c r="U710" s="218" t="s">
        <v>3560</v>
      </c>
      <c r="V710" s="218" t="s">
        <v>3861</v>
      </c>
      <c r="W710" s="218" t="s">
        <v>1269</v>
      </c>
      <c r="X710" s="218" t="s">
        <v>3467</v>
      </c>
      <c r="Y710" s="218" t="s">
        <v>1269</v>
      </c>
      <c r="Z710" s="261" t="str">
        <f>[1]総合!AG694</f>
        <v>目標点数がとれるようにがんばります。</v>
      </c>
      <c r="AA710" s="261"/>
      <c r="AB710" s="261"/>
      <c r="AC710" s="261"/>
      <c r="AD710" s="261"/>
      <c r="AE710" s="261"/>
      <c r="AF710" s="49" t="str">
        <f t="shared" si="31"/>
        <v>C201</v>
      </c>
      <c r="AI710" s="47">
        <v>704</v>
      </c>
      <c r="AJ710" s="47" t="str">
        <f t="shared" si="32"/>
        <v>C201</v>
      </c>
    </row>
    <row r="711" spans="1:36" ht="22.5" customHeight="1" x14ac:dyDescent="0.4">
      <c r="A711" s="200" t="str">
        <f t="shared" si="30"/>
        <v>C</v>
      </c>
      <c r="B711" s="214" t="s">
        <v>3369</v>
      </c>
      <c r="C711" s="215" t="s">
        <v>1365</v>
      </c>
      <c r="D711" s="216" t="s">
        <v>4977</v>
      </c>
      <c r="E711" s="217" t="s">
        <v>1338</v>
      </c>
      <c r="F711" s="218">
        <v>66</v>
      </c>
      <c r="G711" s="218">
        <v>88</v>
      </c>
      <c r="H711" s="218">
        <v>70</v>
      </c>
      <c r="I711" s="218">
        <v>224</v>
      </c>
      <c r="J711" s="219" t="s">
        <v>4949</v>
      </c>
      <c r="K711" s="218" t="s">
        <v>3562</v>
      </c>
      <c r="L711" s="218" t="s">
        <v>3439</v>
      </c>
      <c r="M711" s="218" t="s">
        <v>3831</v>
      </c>
      <c r="N711" s="218" t="s">
        <v>3502</v>
      </c>
      <c r="O711" s="218" t="s">
        <v>3463</v>
      </c>
      <c r="P711" s="218" t="s">
        <v>4058</v>
      </c>
      <c r="Q711" s="218" t="s">
        <v>1269</v>
      </c>
      <c r="R711" s="218" t="s">
        <v>1269</v>
      </c>
      <c r="S711" s="218" t="s">
        <v>1269</v>
      </c>
      <c r="T711" s="218" t="s">
        <v>1269</v>
      </c>
      <c r="U711" s="218" t="s">
        <v>1269</v>
      </c>
      <c r="V711" s="218" t="s">
        <v>1269</v>
      </c>
      <c r="W711" s="218" t="s">
        <v>1269</v>
      </c>
      <c r="X711" s="218" t="s">
        <v>3467</v>
      </c>
      <c r="Y711" s="218" t="s">
        <v>1269</v>
      </c>
      <c r="Z711" s="261" t="str">
        <f>[1]総合!AG695</f>
        <v>最高点取れるようにがんばる</v>
      </c>
      <c r="AA711" s="261"/>
      <c r="AB711" s="261"/>
      <c r="AC711" s="261"/>
      <c r="AD711" s="261"/>
      <c r="AE711" s="261"/>
      <c r="AF711" s="49" t="str">
        <f t="shared" si="31"/>
        <v>C202</v>
      </c>
      <c r="AI711" s="47">
        <v>705</v>
      </c>
      <c r="AJ711" s="47" t="str">
        <f t="shared" si="32"/>
        <v>C202</v>
      </c>
    </row>
    <row r="712" spans="1:36" ht="22.5" customHeight="1" x14ac:dyDescent="0.4">
      <c r="A712" s="200" t="str">
        <f t="shared" si="30"/>
        <v>C</v>
      </c>
      <c r="B712" s="214" t="s">
        <v>3371</v>
      </c>
      <c r="C712" s="215" t="s">
        <v>1418</v>
      </c>
      <c r="D712" s="216" t="s">
        <v>4977</v>
      </c>
      <c r="E712" s="217" t="s">
        <v>1338</v>
      </c>
      <c r="F712" s="218">
        <v>58</v>
      </c>
      <c r="G712" s="218">
        <v>64</v>
      </c>
      <c r="H712" s="218">
        <v>54</v>
      </c>
      <c r="I712" s="218">
        <v>176</v>
      </c>
      <c r="J712" s="219" t="s">
        <v>4129</v>
      </c>
      <c r="K712" s="218" t="s">
        <v>3806</v>
      </c>
      <c r="L712" s="218" t="s">
        <v>3452</v>
      </c>
      <c r="M712" s="218" t="s">
        <v>4079</v>
      </c>
      <c r="N712" s="218" t="s">
        <v>1269</v>
      </c>
      <c r="O712" s="218" t="s">
        <v>3480</v>
      </c>
      <c r="P712" s="218" t="s">
        <v>4122</v>
      </c>
      <c r="Q712" s="218" t="s">
        <v>1269</v>
      </c>
      <c r="R712" s="218" t="s">
        <v>4620</v>
      </c>
      <c r="S712" s="218" t="s">
        <v>4704</v>
      </c>
      <c r="T712" s="218" t="s">
        <v>1269</v>
      </c>
      <c r="U712" s="218" t="s">
        <v>3554</v>
      </c>
      <c r="V712" s="218" t="s">
        <v>4161</v>
      </c>
      <c r="W712" s="218" t="s">
        <v>1269</v>
      </c>
      <c r="X712" s="218" t="s">
        <v>3467</v>
      </c>
      <c r="Y712" s="218" t="s">
        <v>1269</v>
      </c>
      <c r="Z712" s="261" t="str">
        <f>[1]総合!AG696</f>
        <v>がんばりますー</v>
      </c>
      <c r="AA712" s="261"/>
      <c r="AB712" s="261"/>
      <c r="AC712" s="261"/>
      <c r="AD712" s="261"/>
      <c r="AE712" s="261"/>
      <c r="AF712" s="49" t="str">
        <f t="shared" si="31"/>
        <v>C203</v>
      </c>
      <c r="AI712" s="47">
        <v>706</v>
      </c>
      <c r="AJ712" s="47" t="str">
        <f t="shared" si="32"/>
        <v>C203</v>
      </c>
    </row>
    <row r="713" spans="1:36" ht="22.5" customHeight="1" x14ac:dyDescent="0.4">
      <c r="A713" s="200" t="str">
        <f t="shared" si="30"/>
        <v>B</v>
      </c>
      <c r="B713" s="214" t="s">
        <v>863</v>
      </c>
      <c r="C713" s="215" t="s">
        <v>3373</v>
      </c>
      <c r="D713" s="216" t="s">
        <v>4974</v>
      </c>
      <c r="E713" s="217" t="s">
        <v>3375</v>
      </c>
      <c r="F713" s="218">
        <v>84</v>
      </c>
      <c r="G713" s="218">
        <v>98</v>
      </c>
      <c r="H713" s="218">
        <v>68</v>
      </c>
      <c r="I713" s="218">
        <v>250</v>
      </c>
      <c r="J713" s="219" t="s">
        <v>4185</v>
      </c>
      <c r="K713" s="218" t="s">
        <v>3467</v>
      </c>
      <c r="L713" s="218" t="s">
        <v>3441</v>
      </c>
      <c r="M713" s="218" t="s">
        <v>3890</v>
      </c>
      <c r="N713" s="218" t="s">
        <v>3470</v>
      </c>
      <c r="O713" s="218" t="s">
        <v>3452</v>
      </c>
      <c r="P713" s="218" t="s">
        <v>3824</v>
      </c>
      <c r="Q713" s="218" t="s">
        <v>3472</v>
      </c>
      <c r="R713" s="218" t="s">
        <v>1269</v>
      </c>
      <c r="S713" s="218" t="s">
        <v>1269</v>
      </c>
      <c r="T713" s="218" t="s">
        <v>1269</v>
      </c>
      <c r="U713" s="218" t="s">
        <v>3503</v>
      </c>
      <c r="V713" s="218" t="s">
        <v>4132</v>
      </c>
      <c r="W713" s="218" t="s">
        <v>1269</v>
      </c>
      <c r="X713" s="218" t="s">
        <v>1321</v>
      </c>
      <c r="Y713" s="218" t="s">
        <v>1269</v>
      </c>
      <c r="Z713" s="261" t="str">
        <f>[1]総合!AG697</f>
        <v>🎄 Merry Christmas 🎅</v>
      </c>
      <c r="AA713" s="261"/>
      <c r="AB713" s="261"/>
      <c r="AC713" s="261"/>
      <c r="AD713" s="261"/>
      <c r="AE713" s="261"/>
      <c r="AF713" s="49" t="str">
        <f t="shared" si="31"/>
        <v>B119</v>
      </c>
      <c r="AI713" s="47">
        <v>707</v>
      </c>
      <c r="AJ713" s="47" t="str">
        <f t="shared" si="32"/>
        <v>B119</v>
      </c>
    </row>
    <row r="714" spans="1:36" ht="22.5" customHeight="1" x14ac:dyDescent="0.4">
      <c r="A714" s="200" t="str">
        <f t="shared" si="30"/>
        <v>C</v>
      </c>
      <c r="B714" s="214" t="s">
        <v>1041</v>
      </c>
      <c r="C714" s="215" t="s">
        <v>3376</v>
      </c>
      <c r="D714" s="216" t="s">
        <v>4975</v>
      </c>
      <c r="E714" s="217" t="s">
        <v>3375</v>
      </c>
      <c r="F714" s="218">
        <v>82</v>
      </c>
      <c r="G714" s="218">
        <v>96</v>
      </c>
      <c r="H714" s="218">
        <v>60</v>
      </c>
      <c r="I714" s="218">
        <v>238</v>
      </c>
      <c r="J714" s="219" t="s">
        <v>4244</v>
      </c>
      <c r="K714" s="218" t="s">
        <v>3492</v>
      </c>
      <c r="L714" s="218" t="s">
        <v>3450</v>
      </c>
      <c r="M714" s="218" t="s">
        <v>4992</v>
      </c>
      <c r="N714" s="218" t="s">
        <v>1269</v>
      </c>
      <c r="O714" s="218" t="s">
        <v>3480</v>
      </c>
      <c r="P714" s="218" t="s">
        <v>4122</v>
      </c>
      <c r="Q714" s="218" t="s">
        <v>1269</v>
      </c>
      <c r="R714" s="218" t="s">
        <v>3487</v>
      </c>
      <c r="S714" s="218" t="s">
        <v>4214</v>
      </c>
      <c r="T714" s="218" t="s">
        <v>1269</v>
      </c>
      <c r="U714" s="218" t="s">
        <v>3452</v>
      </c>
      <c r="V714" s="218" t="s">
        <v>4164</v>
      </c>
      <c r="W714" s="218" t="s">
        <v>1269</v>
      </c>
      <c r="X714" s="218" t="s">
        <v>1321</v>
      </c>
      <c r="Y714" s="218" t="s">
        <v>1269</v>
      </c>
      <c r="Z714" s="261" t="str">
        <f>[1]総合!AG698</f>
        <v>目標点数が取れるように頑張りたいです❣</v>
      </c>
      <c r="AA714" s="261"/>
      <c r="AB714" s="261"/>
      <c r="AC714" s="261"/>
      <c r="AD714" s="261"/>
      <c r="AE714" s="261"/>
      <c r="AF714" s="49" t="str">
        <f t="shared" si="31"/>
        <v>C191</v>
      </c>
      <c r="AI714" s="47">
        <v>708</v>
      </c>
      <c r="AJ714" s="47" t="str">
        <f t="shared" si="32"/>
        <v>C191</v>
      </c>
    </row>
    <row r="715" spans="1:36" ht="22.5" customHeight="1" x14ac:dyDescent="0.4">
      <c r="A715" s="200" t="str">
        <f t="shared" si="30"/>
        <v>D</v>
      </c>
      <c r="B715" s="214" t="s">
        <v>3378</v>
      </c>
      <c r="C715" s="215" t="s">
        <v>3379</v>
      </c>
      <c r="D715" s="216" t="s">
        <v>4988</v>
      </c>
      <c r="E715" s="217" t="s">
        <v>3375</v>
      </c>
      <c r="F715" s="218">
        <v>94</v>
      </c>
      <c r="G715" s="218">
        <v>98</v>
      </c>
      <c r="H715" s="218">
        <v>80</v>
      </c>
      <c r="I715" s="218">
        <v>272</v>
      </c>
      <c r="J715" s="219" t="s">
        <v>4443</v>
      </c>
      <c r="K715" s="218" t="s">
        <v>3492</v>
      </c>
      <c r="L715" s="218" t="s">
        <v>3452</v>
      </c>
      <c r="M715" s="218" t="s">
        <v>4036</v>
      </c>
      <c r="N715" s="218" t="s">
        <v>1269</v>
      </c>
      <c r="O715" s="218" t="s">
        <v>3439</v>
      </c>
      <c r="P715" s="218" t="s">
        <v>3759</v>
      </c>
      <c r="Q715" s="218" t="s">
        <v>3472</v>
      </c>
      <c r="R715" s="218" t="s">
        <v>3480</v>
      </c>
      <c r="S715" s="218" t="s">
        <v>4024</v>
      </c>
      <c r="T715" s="218" t="s">
        <v>1269</v>
      </c>
      <c r="U715" s="218" t="s">
        <v>3450</v>
      </c>
      <c r="V715" s="218" t="s">
        <v>3847</v>
      </c>
      <c r="W715" s="218" t="s">
        <v>1269</v>
      </c>
      <c r="X715" s="218" t="s">
        <v>3444</v>
      </c>
      <c r="Y715" s="218" t="s">
        <v>1269</v>
      </c>
      <c r="Z715" s="261" t="str">
        <f>[1]総合!AG699</f>
        <v>緊張せずに練習の成果を出す❕</v>
      </c>
      <c r="AA715" s="261"/>
      <c r="AB715" s="261"/>
      <c r="AC715" s="261"/>
      <c r="AD715" s="261"/>
      <c r="AE715" s="261"/>
      <c r="AF715" s="49" t="str">
        <f t="shared" si="31"/>
        <v>D163</v>
      </c>
      <c r="AI715" s="47">
        <v>709</v>
      </c>
      <c r="AJ715" s="47" t="str">
        <f t="shared" si="32"/>
        <v>D163</v>
      </c>
    </row>
    <row r="716" spans="1:36" ht="22.5" customHeight="1" x14ac:dyDescent="0.4">
      <c r="A716" s="200" t="str">
        <f t="shared" si="30"/>
        <v>D</v>
      </c>
      <c r="B716" s="214" t="s">
        <v>3381</v>
      </c>
      <c r="C716" s="215" t="s">
        <v>3382</v>
      </c>
      <c r="D716" s="216" t="s">
        <v>4993</v>
      </c>
      <c r="E716" s="217" t="s">
        <v>3375</v>
      </c>
      <c r="F716" s="218">
        <v>96</v>
      </c>
      <c r="G716" s="218">
        <v>100</v>
      </c>
      <c r="H716" s="218">
        <v>92</v>
      </c>
      <c r="I716" s="218">
        <v>288</v>
      </c>
      <c r="J716" s="219" t="s">
        <v>4183</v>
      </c>
      <c r="K716" s="218" t="s">
        <v>3456</v>
      </c>
      <c r="L716" s="218" t="s">
        <v>3447</v>
      </c>
      <c r="M716" s="218" t="s">
        <v>3865</v>
      </c>
      <c r="N716" s="218" t="s">
        <v>3456</v>
      </c>
      <c r="O716" s="218" t="s">
        <v>3452</v>
      </c>
      <c r="P716" s="218" t="s">
        <v>3824</v>
      </c>
      <c r="Q716" s="218" t="s">
        <v>3513</v>
      </c>
      <c r="R716" s="218" t="s">
        <v>3491</v>
      </c>
      <c r="S716" s="218" t="s">
        <v>4117</v>
      </c>
      <c r="T716" s="218" t="s">
        <v>1269</v>
      </c>
      <c r="U716" s="218" t="s">
        <v>1269</v>
      </c>
      <c r="V716" s="218" t="s">
        <v>1269</v>
      </c>
      <c r="W716" s="218" t="s">
        <v>1269</v>
      </c>
      <c r="X716" s="218" t="s">
        <v>3444</v>
      </c>
      <c r="Y716" s="218" t="s">
        <v>1269</v>
      </c>
      <c r="Z716" s="261" t="str">
        <f>[1]総合!AG700</f>
        <v>自分の力を発揮できるように頑張ります❕</v>
      </c>
      <c r="AA716" s="261"/>
      <c r="AB716" s="261"/>
      <c r="AC716" s="261"/>
      <c r="AD716" s="261"/>
      <c r="AE716" s="261"/>
      <c r="AF716" s="49" t="str">
        <f t="shared" si="31"/>
        <v>D164</v>
      </c>
      <c r="AI716" s="47">
        <v>710</v>
      </c>
      <c r="AJ716" s="47" t="str">
        <f t="shared" si="32"/>
        <v>D164</v>
      </c>
    </row>
    <row r="717" spans="1:36" ht="22.5" customHeight="1" x14ac:dyDescent="0.4">
      <c r="A717" s="200" t="str">
        <f t="shared" si="30"/>
        <v>D</v>
      </c>
      <c r="B717" s="214" t="s">
        <v>3384</v>
      </c>
      <c r="C717" s="215" t="s">
        <v>3385</v>
      </c>
      <c r="D717" s="216" t="s">
        <v>4993</v>
      </c>
      <c r="E717" s="217" t="s">
        <v>3375</v>
      </c>
      <c r="F717" s="218">
        <v>96</v>
      </c>
      <c r="G717" s="218">
        <v>98</v>
      </c>
      <c r="H717" s="218">
        <v>80</v>
      </c>
      <c r="I717" s="218">
        <v>274</v>
      </c>
      <c r="J717" s="219" t="s">
        <v>4660</v>
      </c>
      <c r="K717" s="218" t="s">
        <v>3546</v>
      </c>
      <c r="L717" s="218" t="s">
        <v>3619</v>
      </c>
      <c r="M717" s="218" t="s">
        <v>3495</v>
      </c>
      <c r="N717" s="218" t="s">
        <v>1104</v>
      </c>
      <c r="O717" s="218" t="s">
        <v>3475</v>
      </c>
      <c r="P717" s="218" t="s">
        <v>4275</v>
      </c>
      <c r="Q717" s="218" t="s">
        <v>1269</v>
      </c>
      <c r="R717" s="218" t="s">
        <v>3496</v>
      </c>
      <c r="S717" s="218" t="s">
        <v>4228</v>
      </c>
      <c r="T717" s="218" t="s">
        <v>1269</v>
      </c>
      <c r="U717" s="218" t="s">
        <v>3503</v>
      </c>
      <c r="V717" s="218" t="s">
        <v>4132</v>
      </c>
      <c r="W717" s="218" t="s">
        <v>1269</v>
      </c>
      <c r="X717" s="218" t="s">
        <v>3444</v>
      </c>
      <c r="Y717" s="218" t="s">
        <v>1269</v>
      </c>
      <c r="Z717" s="261" t="str">
        <f>[1]総合!AG701</f>
        <v>ベストを尽くしてがんばります❕</v>
      </c>
      <c r="AA717" s="261"/>
      <c r="AB717" s="261"/>
      <c r="AC717" s="261"/>
      <c r="AD717" s="261"/>
      <c r="AE717" s="261"/>
      <c r="AF717" s="49" t="str">
        <f t="shared" si="31"/>
        <v>D165</v>
      </c>
      <c r="AI717" s="47">
        <v>711</v>
      </c>
      <c r="AJ717" s="47" t="str">
        <f t="shared" si="32"/>
        <v>D165</v>
      </c>
    </row>
    <row r="718" spans="1:36" ht="22.5" customHeight="1" x14ac:dyDescent="0.4">
      <c r="A718" s="200" t="str">
        <f t="shared" si="30"/>
        <v>D</v>
      </c>
      <c r="B718" s="214" t="s">
        <v>3387</v>
      </c>
      <c r="C718" s="215" t="s">
        <v>3388</v>
      </c>
      <c r="D718" s="216" t="s">
        <v>4994</v>
      </c>
      <c r="E718" s="217" t="s">
        <v>3375</v>
      </c>
      <c r="F718" s="218">
        <v>54</v>
      </c>
      <c r="G718" s="218">
        <v>82</v>
      </c>
      <c r="H718" s="218">
        <v>54</v>
      </c>
      <c r="I718" s="218">
        <v>190</v>
      </c>
      <c r="J718" s="219" t="s">
        <v>4221</v>
      </c>
      <c r="K718" s="218" t="s">
        <v>3867</v>
      </c>
      <c r="L718" s="218" t="s">
        <v>3614</v>
      </c>
      <c r="M718" s="218" t="s">
        <v>4430</v>
      </c>
      <c r="N718" s="218" t="s">
        <v>1269</v>
      </c>
      <c r="O718" s="218" t="s">
        <v>3445</v>
      </c>
      <c r="P718" s="218" t="s">
        <v>3773</v>
      </c>
      <c r="Q718" s="218" t="s">
        <v>3556</v>
      </c>
      <c r="R718" s="218" t="s">
        <v>3503</v>
      </c>
      <c r="S718" s="218" t="s">
        <v>4127</v>
      </c>
      <c r="T718" s="218" t="s">
        <v>1269</v>
      </c>
      <c r="U718" s="218" t="s">
        <v>3560</v>
      </c>
      <c r="V718" s="218" t="s">
        <v>3861</v>
      </c>
      <c r="W718" s="218" t="s">
        <v>1269</v>
      </c>
      <c r="X718" s="218" t="s">
        <v>1321</v>
      </c>
      <c r="Y718" s="218" t="s">
        <v>1269</v>
      </c>
      <c r="Z718" s="261" t="str">
        <f>[1]総合!AG702</f>
        <v>入賞したいです❕</v>
      </c>
      <c r="AA718" s="261"/>
      <c r="AB718" s="261"/>
      <c r="AC718" s="261"/>
      <c r="AD718" s="261"/>
      <c r="AE718" s="261"/>
      <c r="AF718" s="49" t="str">
        <f t="shared" si="31"/>
        <v>D166</v>
      </c>
      <c r="AI718" s="47">
        <v>712</v>
      </c>
      <c r="AJ718" s="47" t="str">
        <f t="shared" si="32"/>
        <v>D166</v>
      </c>
    </row>
    <row r="719" spans="1:36" ht="22.5" customHeight="1" x14ac:dyDescent="0.4">
      <c r="A719" s="200" t="str">
        <f t="shared" si="30"/>
        <v>F</v>
      </c>
      <c r="B719" s="214" t="s">
        <v>1668</v>
      </c>
      <c r="C719" s="215" t="s">
        <v>1544</v>
      </c>
      <c r="D719" s="216" t="s">
        <v>4995</v>
      </c>
      <c r="E719" s="217" t="s">
        <v>1667</v>
      </c>
      <c r="F719" s="218">
        <v>72</v>
      </c>
      <c r="G719" s="218">
        <v>78</v>
      </c>
      <c r="H719" s="218">
        <v>58</v>
      </c>
      <c r="I719" s="218">
        <v>208</v>
      </c>
      <c r="J719" s="219" t="s">
        <v>4996</v>
      </c>
      <c r="K719" s="218" t="s">
        <v>3765</v>
      </c>
      <c r="L719" s="218" t="s">
        <v>3483</v>
      </c>
      <c r="M719" s="218" t="s">
        <v>4997</v>
      </c>
      <c r="N719" s="218" t="s">
        <v>1269</v>
      </c>
      <c r="O719" s="218" t="s">
        <v>3483</v>
      </c>
      <c r="P719" s="218" t="s">
        <v>4126</v>
      </c>
      <c r="Q719" s="218" t="s">
        <v>1269</v>
      </c>
      <c r="R719" s="218" t="s">
        <v>1269</v>
      </c>
      <c r="S719" s="218" t="s">
        <v>1269</v>
      </c>
      <c r="T719" s="218" t="s">
        <v>1269</v>
      </c>
      <c r="U719" s="218" t="s">
        <v>1269</v>
      </c>
      <c r="V719" s="218" t="s">
        <v>1269</v>
      </c>
      <c r="W719" s="218" t="s">
        <v>1269</v>
      </c>
      <c r="X719" s="218" t="s">
        <v>1321</v>
      </c>
      <c r="Y719" s="218" t="s">
        <v>1269</v>
      </c>
      <c r="Z719" s="261" t="str">
        <f>[1]総合!AG703</f>
        <v>昨年より点数アップさせて、順位を上げたい！！</v>
      </c>
      <c r="AA719" s="261"/>
      <c r="AB719" s="261"/>
      <c r="AC719" s="261"/>
      <c r="AD719" s="261"/>
      <c r="AE719" s="261"/>
      <c r="AF719" s="49" t="str">
        <f t="shared" si="31"/>
        <v>F1B001</v>
      </c>
      <c r="AI719" s="47">
        <v>713</v>
      </c>
      <c r="AJ719" s="47" t="str">
        <f t="shared" si="32"/>
        <v>F1B001</v>
      </c>
    </row>
    <row r="720" spans="1:36" ht="22.5" customHeight="1" x14ac:dyDescent="0.4">
      <c r="A720" s="200" t="str">
        <f t="shared" si="30"/>
        <v>F</v>
      </c>
      <c r="B720" s="214" t="s">
        <v>1670</v>
      </c>
      <c r="C720" s="215" t="s">
        <v>1671</v>
      </c>
      <c r="D720" s="216" t="s">
        <v>4995</v>
      </c>
      <c r="E720" s="217" t="s">
        <v>1667</v>
      </c>
      <c r="F720" s="218">
        <v>66</v>
      </c>
      <c r="G720" s="218">
        <v>72</v>
      </c>
      <c r="H720" s="218">
        <v>60</v>
      </c>
      <c r="I720" s="218">
        <v>198</v>
      </c>
      <c r="J720" s="219" t="s">
        <v>4998</v>
      </c>
      <c r="K720" s="218" t="s">
        <v>3875</v>
      </c>
      <c r="L720" s="218" t="s">
        <v>3503</v>
      </c>
      <c r="M720" s="218" t="s">
        <v>4999</v>
      </c>
      <c r="N720" s="218" t="s">
        <v>1269</v>
      </c>
      <c r="O720" s="218" t="s">
        <v>3483</v>
      </c>
      <c r="P720" s="218" t="s">
        <v>4126</v>
      </c>
      <c r="Q720" s="218" t="s">
        <v>1269</v>
      </c>
      <c r="R720" s="218" t="s">
        <v>3480</v>
      </c>
      <c r="S720" s="218" t="s">
        <v>4024</v>
      </c>
      <c r="T720" s="218" t="s">
        <v>1269</v>
      </c>
      <c r="U720" s="218" t="s">
        <v>3503</v>
      </c>
      <c r="V720" s="218" t="s">
        <v>4132</v>
      </c>
      <c r="W720" s="218" t="s">
        <v>1269</v>
      </c>
      <c r="X720" s="218" t="s">
        <v>1321</v>
      </c>
      <c r="Y720" s="218" t="s">
        <v>1269</v>
      </c>
      <c r="Z720" s="261" t="str">
        <f>[1]総合!AG704</f>
        <v>初出場がんばります</v>
      </c>
      <c r="AA720" s="261"/>
      <c r="AB720" s="261"/>
      <c r="AC720" s="261"/>
      <c r="AD720" s="261"/>
      <c r="AE720" s="261"/>
      <c r="AF720" s="49" t="str">
        <f t="shared" si="31"/>
        <v>F1B002</v>
      </c>
      <c r="AI720" s="47">
        <v>714</v>
      </c>
      <c r="AJ720" s="47" t="str">
        <f t="shared" si="32"/>
        <v>F1B002</v>
      </c>
    </row>
    <row r="721" spans="1:36" ht="22.5" customHeight="1" x14ac:dyDescent="0.4">
      <c r="A721" s="200" t="str">
        <f t="shared" si="30"/>
        <v>F</v>
      </c>
      <c r="B721" s="214" t="s">
        <v>1673</v>
      </c>
      <c r="C721" s="215" t="s">
        <v>1674</v>
      </c>
      <c r="D721" s="216" t="s">
        <v>4140</v>
      </c>
      <c r="E721" s="217" t="s">
        <v>1667</v>
      </c>
      <c r="F721" s="218">
        <v>78</v>
      </c>
      <c r="G721" s="218">
        <v>96</v>
      </c>
      <c r="H721" s="218">
        <v>68</v>
      </c>
      <c r="I721" s="218">
        <v>242</v>
      </c>
      <c r="J721" s="219" t="s">
        <v>5000</v>
      </c>
      <c r="K721" s="218" t="s">
        <v>3489</v>
      </c>
      <c r="L721" s="218" t="s">
        <v>3480</v>
      </c>
      <c r="M721" s="218" t="s">
        <v>5001</v>
      </c>
      <c r="N721" s="218" t="s">
        <v>1269</v>
      </c>
      <c r="O721" s="218" t="s">
        <v>3483</v>
      </c>
      <c r="P721" s="218" t="s">
        <v>4126</v>
      </c>
      <c r="Q721" s="218" t="s">
        <v>1269</v>
      </c>
      <c r="R721" s="218" t="s">
        <v>1269</v>
      </c>
      <c r="S721" s="218" t="s">
        <v>1269</v>
      </c>
      <c r="T721" s="218" t="s">
        <v>1269</v>
      </c>
      <c r="U721" s="218" t="s">
        <v>1269</v>
      </c>
      <c r="V721" s="218" t="s">
        <v>1269</v>
      </c>
      <c r="W721" s="218" t="s">
        <v>1269</v>
      </c>
      <c r="X721" s="218" t="s">
        <v>1321</v>
      </c>
      <c r="Y721" s="218" t="s">
        <v>1269</v>
      </c>
      <c r="Z721" s="261" t="str">
        <f>[1]総合!AG705</f>
        <v>がんばるぞ！！</v>
      </c>
      <c r="AA721" s="261"/>
      <c r="AB721" s="261"/>
      <c r="AC721" s="261"/>
      <c r="AD721" s="261"/>
      <c r="AE721" s="261"/>
      <c r="AF721" s="49" t="str">
        <f t="shared" si="31"/>
        <v>F1C001</v>
      </c>
      <c r="AI721" s="47">
        <v>715</v>
      </c>
      <c r="AJ721" s="47" t="str">
        <f t="shared" si="32"/>
        <v>F1C001</v>
      </c>
    </row>
    <row r="722" spans="1:36" ht="22.5" customHeight="1" x14ac:dyDescent="0.4">
      <c r="A722" s="200" t="str">
        <f t="shared" si="30"/>
        <v>F</v>
      </c>
      <c r="B722" s="214" t="s">
        <v>1676</v>
      </c>
      <c r="C722" s="215" t="s">
        <v>1677</v>
      </c>
      <c r="D722" s="216" t="s">
        <v>4110</v>
      </c>
      <c r="E722" s="217" t="s">
        <v>1667</v>
      </c>
      <c r="F722" s="218">
        <v>66</v>
      </c>
      <c r="G722" s="218">
        <v>72</v>
      </c>
      <c r="H722" s="218">
        <v>68</v>
      </c>
      <c r="I722" s="218">
        <v>206</v>
      </c>
      <c r="J722" s="219" t="s">
        <v>5002</v>
      </c>
      <c r="K722" s="218" t="s">
        <v>3767</v>
      </c>
      <c r="L722" s="218" t="s">
        <v>3483</v>
      </c>
      <c r="M722" s="218" t="s">
        <v>5003</v>
      </c>
      <c r="N722" s="218" t="s">
        <v>1269</v>
      </c>
      <c r="O722" s="218" t="s">
        <v>3503</v>
      </c>
      <c r="P722" s="218" t="s">
        <v>4211</v>
      </c>
      <c r="Q722" s="218" t="s">
        <v>1269</v>
      </c>
      <c r="R722" s="218" t="s">
        <v>1269</v>
      </c>
      <c r="S722" s="218" t="s">
        <v>1269</v>
      </c>
      <c r="T722" s="218" t="s">
        <v>1269</v>
      </c>
      <c r="U722" s="218" t="s">
        <v>1269</v>
      </c>
      <c r="V722" s="218" t="s">
        <v>1269</v>
      </c>
      <c r="W722" s="218" t="s">
        <v>1269</v>
      </c>
      <c r="X722" s="218" t="s">
        <v>1321</v>
      </c>
      <c r="Y722" s="218" t="s">
        <v>1269</v>
      </c>
      <c r="Z722" s="261" t="str">
        <f>[1]総合!AG706</f>
        <v>60位取れるようにがんばるぞ！</v>
      </c>
      <c r="AA722" s="261"/>
      <c r="AB722" s="261"/>
      <c r="AC722" s="261"/>
      <c r="AD722" s="261"/>
      <c r="AE722" s="261"/>
      <c r="AF722" s="49" t="str">
        <f t="shared" si="31"/>
        <v>F1C002</v>
      </c>
      <c r="AI722" s="47">
        <v>716</v>
      </c>
      <c r="AJ722" s="47" t="str">
        <f t="shared" si="32"/>
        <v>F1C002</v>
      </c>
    </row>
    <row r="723" spans="1:36" ht="22.5" customHeight="1" x14ac:dyDescent="0.4">
      <c r="A723" s="200" t="str">
        <f t="shared" si="30"/>
        <v>F</v>
      </c>
      <c r="B723" s="214" t="s">
        <v>1727</v>
      </c>
      <c r="C723" s="215" t="s">
        <v>1728</v>
      </c>
      <c r="D723" s="216" t="s">
        <v>4128</v>
      </c>
      <c r="E723" s="217" t="s">
        <v>1707</v>
      </c>
      <c r="F723" s="218">
        <v>62</v>
      </c>
      <c r="G723" s="218">
        <v>78</v>
      </c>
      <c r="H723" s="218">
        <v>64</v>
      </c>
      <c r="I723" s="218">
        <v>204</v>
      </c>
      <c r="J723" s="219" t="s">
        <v>5004</v>
      </c>
      <c r="K723" s="218" t="s">
        <v>3869</v>
      </c>
      <c r="L723" s="218" t="s">
        <v>3483</v>
      </c>
      <c r="M723" s="218" t="s">
        <v>5005</v>
      </c>
      <c r="N723" s="218" t="s">
        <v>1269</v>
      </c>
      <c r="O723" s="218" t="s">
        <v>3483</v>
      </c>
      <c r="P723" s="218" t="s">
        <v>4126</v>
      </c>
      <c r="Q723" s="218" t="s">
        <v>1269</v>
      </c>
      <c r="R723" s="218" t="s">
        <v>1269</v>
      </c>
      <c r="S723" s="218" t="s">
        <v>1269</v>
      </c>
      <c r="T723" s="218" t="s">
        <v>1269</v>
      </c>
      <c r="U723" s="218" t="s">
        <v>1269</v>
      </c>
      <c r="V723" s="218" t="s">
        <v>1269</v>
      </c>
      <c r="W723" s="218" t="s">
        <v>1269</v>
      </c>
      <c r="X723" s="218" t="s">
        <v>1321</v>
      </c>
      <c r="Y723" s="218" t="s">
        <v>1269</v>
      </c>
      <c r="Z723" s="261" t="str">
        <f>[1]総合!AG707</f>
        <v>目標点よりもいい点数を出せるように頑張ります！</v>
      </c>
      <c r="AA723" s="261"/>
      <c r="AB723" s="261"/>
      <c r="AC723" s="261"/>
      <c r="AD723" s="261"/>
      <c r="AE723" s="261"/>
      <c r="AF723" s="49" t="str">
        <f t="shared" si="31"/>
        <v>F1B003</v>
      </c>
      <c r="AI723" s="47">
        <v>717</v>
      </c>
      <c r="AJ723" s="47" t="str">
        <f t="shared" si="32"/>
        <v>F1B003</v>
      </c>
    </row>
    <row r="724" spans="1:36" ht="22.5" customHeight="1" x14ac:dyDescent="0.4">
      <c r="A724" s="200" t="str">
        <f t="shared" ref="A724:A787" si="33">LEFT(B724,1)</f>
        <v>F</v>
      </c>
      <c r="B724" s="214" t="s">
        <v>1730</v>
      </c>
      <c r="C724" s="215" t="s">
        <v>1731</v>
      </c>
      <c r="D724" s="216" t="s">
        <v>4110</v>
      </c>
      <c r="E724" s="217" t="s">
        <v>1698</v>
      </c>
      <c r="F724" s="218">
        <v>66</v>
      </c>
      <c r="G724" s="218">
        <v>92</v>
      </c>
      <c r="H724" s="218">
        <v>78</v>
      </c>
      <c r="I724" s="218">
        <v>236</v>
      </c>
      <c r="J724" s="219" t="s">
        <v>5006</v>
      </c>
      <c r="K724" s="218" t="s">
        <v>3555</v>
      </c>
      <c r="L724" s="218" t="s">
        <v>3463</v>
      </c>
      <c r="M724" s="218" t="s">
        <v>5007</v>
      </c>
      <c r="N724" s="218" t="s">
        <v>1269</v>
      </c>
      <c r="O724" s="218" t="s">
        <v>3483</v>
      </c>
      <c r="P724" s="218" t="s">
        <v>4126</v>
      </c>
      <c r="Q724" s="218" t="s">
        <v>1269</v>
      </c>
      <c r="R724" s="218" t="s">
        <v>1269</v>
      </c>
      <c r="S724" s="218" t="s">
        <v>1269</v>
      </c>
      <c r="T724" s="218" t="s">
        <v>1269</v>
      </c>
      <c r="U724" s="218" t="s">
        <v>3503</v>
      </c>
      <c r="V724" s="218" t="s">
        <v>4132</v>
      </c>
      <c r="W724" s="218" t="s">
        <v>1269</v>
      </c>
      <c r="X724" s="218" t="s">
        <v>1321</v>
      </c>
      <c r="Y724" s="218" t="s">
        <v>1269</v>
      </c>
      <c r="Z724" s="261" t="str">
        <f>[1]総合!AG708</f>
        <v>全力をつくして頑張りたいです！</v>
      </c>
      <c r="AA724" s="261"/>
      <c r="AB724" s="261"/>
      <c r="AC724" s="261"/>
      <c r="AD724" s="261"/>
      <c r="AE724" s="261"/>
      <c r="AF724" s="49" t="str">
        <f t="shared" ref="AF724:AF787" si="34">B724</f>
        <v>F1C003</v>
      </c>
      <c r="AI724" s="47">
        <v>718</v>
      </c>
      <c r="AJ724" s="47" t="str">
        <f t="shared" ref="AJ724:AJ787" si="35">B724</f>
        <v>F1C003</v>
      </c>
    </row>
    <row r="725" spans="1:36" ht="22.5" customHeight="1" x14ac:dyDescent="0.4">
      <c r="A725" s="200" t="str">
        <f t="shared" si="33"/>
        <v>F</v>
      </c>
      <c r="B725" s="214" t="s">
        <v>1733</v>
      </c>
      <c r="C725" s="215" t="s">
        <v>1734</v>
      </c>
      <c r="D725" s="216" t="s">
        <v>4140</v>
      </c>
      <c r="E725" s="217" t="s">
        <v>1707</v>
      </c>
      <c r="F725" s="218">
        <v>64</v>
      </c>
      <c r="G725" s="218">
        <v>82</v>
      </c>
      <c r="H725" s="218">
        <v>62</v>
      </c>
      <c r="I725" s="218">
        <v>208</v>
      </c>
      <c r="J725" s="219" t="s">
        <v>4996</v>
      </c>
      <c r="K725" s="218" t="s">
        <v>3765</v>
      </c>
      <c r="L725" s="218" t="s">
        <v>3503</v>
      </c>
      <c r="M725" s="218" t="s">
        <v>5008</v>
      </c>
      <c r="N725" s="218" t="s">
        <v>1269</v>
      </c>
      <c r="O725" s="218" t="s">
        <v>1269</v>
      </c>
      <c r="P725" s="218" t="s">
        <v>1269</v>
      </c>
      <c r="Q725" s="218" t="s">
        <v>1269</v>
      </c>
      <c r="R725" s="218" t="s">
        <v>3554</v>
      </c>
      <c r="S725" s="218" t="s">
        <v>4066</v>
      </c>
      <c r="T725" s="218" t="s">
        <v>1269</v>
      </c>
      <c r="U725" s="218" t="s">
        <v>3503</v>
      </c>
      <c r="V725" s="218" t="s">
        <v>4132</v>
      </c>
      <c r="W725" s="218" t="s">
        <v>1269</v>
      </c>
      <c r="X725" s="218" t="s">
        <v>1321</v>
      </c>
      <c r="Y725" s="218" t="s">
        <v>1269</v>
      </c>
      <c r="Z725" s="261" t="str">
        <f>[1]総合!AG709</f>
        <v>一生懸命全力で取り組む</v>
      </c>
      <c r="AA725" s="261"/>
      <c r="AB725" s="261"/>
      <c r="AC725" s="261"/>
      <c r="AD725" s="261"/>
      <c r="AE725" s="261"/>
      <c r="AF725" s="49" t="str">
        <f t="shared" si="34"/>
        <v>F1C004</v>
      </c>
      <c r="AI725" s="47">
        <v>719</v>
      </c>
      <c r="AJ725" s="47" t="str">
        <f t="shared" si="35"/>
        <v>F1C004</v>
      </c>
    </row>
    <row r="726" spans="1:36" ht="22.5" customHeight="1" x14ac:dyDescent="0.4">
      <c r="A726" s="200" t="str">
        <f t="shared" si="33"/>
        <v>F</v>
      </c>
      <c r="B726" s="214" t="s">
        <v>1767</v>
      </c>
      <c r="C726" s="215" t="s">
        <v>1768</v>
      </c>
      <c r="D726" s="216" t="s">
        <v>5009</v>
      </c>
      <c r="E726" s="217" t="s">
        <v>1255</v>
      </c>
      <c r="F726" s="218">
        <v>36</v>
      </c>
      <c r="G726" s="218">
        <v>24</v>
      </c>
      <c r="H726" s="218">
        <v>24</v>
      </c>
      <c r="I726" s="218">
        <v>84</v>
      </c>
      <c r="J726" s="219" t="s">
        <v>5010</v>
      </c>
      <c r="K726" s="218" t="s">
        <v>4083</v>
      </c>
      <c r="L726" s="218" t="s">
        <v>1269</v>
      </c>
      <c r="M726" s="218" t="s">
        <v>1269</v>
      </c>
      <c r="N726" s="218" t="s">
        <v>1269</v>
      </c>
      <c r="O726" s="218" t="s">
        <v>1269</v>
      </c>
      <c r="P726" s="218" t="s">
        <v>1269</v>
      </c>
      <c r="Q726" s="218" t="s">
        <v>1269</v>
      </c>
      <c r="R726" s="218" t="s">
        <v>1269</v>
      </c>
      <c r="S726" s="218" t="s">
        <v>1269</v>
      </c>
      <c r="T726" s="218" t="s">
        <v>1269</v>
      </c>
      <c r="U726" s="218" t="s">
        <v>1269</v>
      </c>
      <c r="V726" s="218" t="s">
        <v>1269</v>
      </c>
      <c r="W726" s="218" t="s">
        <v>1269</v>
      </c>
      <c r="X726" s="218" t="s">
        <v>1321</v>
      </c>
      <c r="Y726" s="218" t="s">
        <v>1269</v>
      </c>
      <c r="Z726" s="261" t="str">
        <f>[1]総合!AG710</f>
        <v>初の大会参加がんばります！</v>
      </c>
      <c r="AA726" s="261"/>
      <c r="AB726" s="261"/>
      <c r="AC726" s="261"/>
      <c r="AD726" s="261"/>
      <c r="AE726" s="261"/>
      <c r="AF726" s="49" t="str">
        <f t="shared" si="34"/>
        <v>F1C007</v>
      </c>
      <c r="AI726" s="47">
        <v>720</v>
      </c>
      <c r="AJ726" s="47" t="str">
        <f t="shared" si="35"/>
        <v>F1C007</v>
      </c>
    </row>
    <row r="727" spans="1:36" ht="22.5" customHeight="1" x14ac:dyDescent="0.4">
      <c r="A727" s="200" t="str">
        <f t="shared" si="33"/>
        <v>F</v>
      </c>
      <c r="B727" s="214" t="s">
        <v>1770</v>
      </c>
      <c r="C727" s="215" t="s">
        <v>1771</v>
      </c>
      <c r="D727" s="216" t="s">
        <v>5009</v>
      </c>
      <c r="E727" s="217" t="s">
        <v>1255</v>
      </c>
      <c r="F727" s="218">
        <v>36</v>
      </c>
      <c r="G727" s="218">
        <v>40</v>
      </c>
      <c r="H727" s="218">
        <v>28</v>
      </c>
      <c r="I727" s="218">
        <v>104</v>
      </c>
      <c r="J727" s="219" t="s">
        <v>5011</v>
      </c>
      <c r="K727" s="218" t="s">
        <v>4077</v>
      </c>
      <c r="L727" s="218" t="s">
        <v>1269</v>
      </c>
      <c r="M727" s="218" t="s">
        <v>1269</v>
      </c>
      <c r="N727" s="218" t="s">
        <v>1269</v>
      </c>
      <c r="O727" s="218" t="s">
        <v>1269</v>
      </c>
      <c r="P727" s="218" t="s">
        <v>1269</v>
      </c>
      <c r="Q727" s="218" t="s">
        <v>1269</v>
      </c>
      <c r="R727" s="218" t="s">
        <v>1269</v>
      </c>
      <c r="S727" s="218" t="s">
        <v>1269</v>
      </c>
      <c r="T727" s="218" t="s">
        <v>1269</v>
      </c>
      <c r="U727" s="218" t="s">
        <v>1269</v>
      </c>
      <c r="V727" s="218" t="s">
        <v>1269</v>
      </c>
      <c r="W727" s="218" t="s">
        <v>1269</v>
      </c>
      <c r="X727" s="218" t="s">
        <v>1321</v>
      </c>
      <c r="Y727" s="218" t="s">
        <v>1269</v>
      </c>
      <c r="Z727" s="261" t="str">
        <f>[1]総合!AG711</f>
        <v>初めての大会なのでがんばります！</v>
      </c>
      <c r="AA727" s="261"/>
      <c r="AB727" s="261"/>
      <c r="AC727" s="261"/>
      <c r="AD727" s="261"/>
      <c r="AE727" s="261"/>
      <c r="AF727" s="49" t="str">
        <f t="shared" si="34"/>
        <v>F1C008</v>
      </c>
      <c r="AI727" s="47">
        <v>721</v>
      </c>
      <c r="AJ727" s="47" t="str">
        <f t="shared" si="35"/>
        <v>F1C008</v>
      </c>
    </row>
    <row r="728" spans="1:36" ht="22.5" customHeight="1" x14ac:dyDescent="0.4">
      <c r="A728" s="200" t="str">
        <f t="shared" si="33"/>
        <v>F</v>
      </c>
      <c r="B728" s="214" t="s">
        <v>1804</v>
      </c>
      <c r="C728" s="215" t="s">
        <v>1805</v>
      </c>
      <c r="D728" s="216" t="s">
        <v>4198</v>
      </c>
      <c r="E728" s="217" t="s">
        <v>1083</v>
      </c>
      <c r="F728" s="218">
        <v>64</v>
      </c>
      <c r="G728" s="218">
        <v>66</v>
      </c>
      <c r="H728" s="218">
        <v>58</v>
      </c>
      <c r="I728" s="218">
        <v>188</v>
      </c>
      <c r="J728" s="219" t="s">
        <v>5012</v>
      </c>
      <c r="K728" s="218" t="s">
        <v>3946</v>
      </c>
      <c r="L728" s="218" t="s">
        <v>3503</v>
      </c>
      <c r="M728" s="218" t="s">
        <v>5013</v>
      </c>
      <c r="N728" s="218" t="s">
        <v>1269</v>
      </c>
      <c r="O728" s="218" t="s">
        <v>3483</v>
      </c>
      <c r="P728" s="218" t="s">
        <v>4126</v>
      </c>
      <c r="Q728" s="218" t="s">
        <v>1269</v>
      </c>
      <c r="R728" s="218" t="s">
        <v>3491</v>
      </c>
      <c r="S728" s="218" t="s">
        <v>4117</v>
      </c>
      <c r="T728" s="218" t="s">
        <v>1269</v>
      </c>
      <c r="U728" s="218" t="s">
        <v>3483</v>
      </c>
      <c r="V728" s="218" t="s">
        <v>4135</v>
      </c>
      <c r="W728" s="218" t="s">
        <v>1269</v>
      </c>
      <c r="X728" s="218" t="s">
        <v>1321</v>
      </c>
      <c r="Y728" s="218" t="s">
        <v>1269</v>
      </c>
      <c r="Z728" s="261" t="str">
        <f>[1]総合!AG712</f>
        <v>初めての大会、緊張せずに頑張ります。</v>
      </c>
      <c r="AA728" s="261"/>
      <c r="AB728" s="261"/>
      <c r="AC728" s="261"/>
      <c r="AD728" s="261"/>
      <c r="AE728" s="261"/>
      <c r="AF728" s="49" t="str">
        <f t="shared" si="34"/>
        <v>F1B004</v>
      </c>
      <c r="AI728" s="47">
        <v>722</v>
      </c>
      <c r="AJ728" s="47" t="str">
        <f t="shared" si="35"/>
        <v>F1B004</v>
      </c>
    </row>
    <row r="729" spans="1:36" ht="22.5" customHeight="1" x14ac:dyDescent="0.4">
      <c r="A729" s="200" t="str">
        <f t="shared" si="33"/>
        <v>F</v>
      </c>
      <c r="B729" s="214" t="s">
        <v>1807</v>
      </c>
      <c r="C729" s="215" t="s">
        <v>1808</v>
      </c>
      <c r="D729" s="216" t="s">
        <v>4204</v>
      </c>
      <c r="E729" s="217" t="s">
        <v>1810</v>
      </c>
      <c r="F729" s="218">
        <v>62</v>
      </c>
      <c r="G729" s="218">
        <v>66</v>
      </c>
      <c r="H729" s="218">
        <v>58</v>
      </c>
      <c r="I729" s="218">
        <v>186</v>
      </c>
      <c r="J729" s="219" t="s">
        <v>5014</v>
      </c>
      <c r="K729" s="218" t="s">
        <v>3783</v>
      </c>
      <c r="L729" s="218" t="s">
        <v>3503</v>
      </c>
      <c r="M729" s="218" t="s">
        <v>5015</v>
      </c>
      <c r="N729" s="218" t="s">
        <v>1269</v>
      </c>
      <c r="O729" s="218" t="s">
        <v>3480</v>
      </c>
      <c r="P729" s="218" t="s">
        <v>4122</v>
      </c>
      <c r="Q729" s="218" t="s">
        <v>1269</v>
      </c>
      <c r="R729" s="218" t="s">
        <v>3491</v>
      </c>
      <c r="S729" s="218" t="s">
        <v>4117</v>
      </c>
      <c r="T729" s="218" t="s">
        <v>1269</v>
      </c>
      <c r="U729" s="218" t="s">
        <v>3483</v>
      </c>
      <c r="V729" s="218" t="s">
        <v>4135</v>
      </c>
      <c r="W729" s="218" t="s">
        <v>1269</v>
      </c>
      <c r="X729" s="218" t="s">
        <v>1321</v>
      </c>
      <c r="Y729" s="218" t="s">
        <v>1269</v>
      </c>
      <c r="Z729" s="261" t="str">
        <f>[1]総合!AG713</f>
        <v>初めて参加するので緊張しますが、全力を出します。</v>
      </c>
      <c r="AA729" s="261"/>
      <c r="AB729" s="261"/>
      <c r="AC729" s="261"/>
      <c r="AD729" s="261"/>
      <c r="AE729" s="261"/>
      <c r="AF729" s="49" t="str">
        <f t="shared" si="34"/>
        <v>F1C005</v>
      </c>
      <c r="AI729" s="47">
        <v>723</v>
      </c>
      <c r="AJ729" s="47" t="str">
        <f t="shared" si="35"/>
        <v>F1C005</v>
      </c>
    </row>
    <row r="730" spans="1:36" ht="22.5" customHeight="1" x14ac:dyDescent="0.4">
      <c r="A730" s="200" t="str">
        <f t="shared" si="33"/>
        <v>F</v>
      </c>
      <c r="B730" s="214" t="s">
        <v>1811</v>
      </c>
      <c r="C730" s="215" t="s">
        <v>1812</v>
      </c>
      <c r="D730" s="216" t="s">
        <v>4204</v>
      </c>
      <c r="E730" s="217" t="s">
        <v>1083</v>
      </c>
      <c r="F730" s="218">
        <v>44</v>
      </c>
      <c r="G730" s="218">
        <v>44</v>
      </c>
      <c r="H730" s="218">
        <v>28</v>
      </c>
      <c r="I730" s="218">
        <v>116</v>
      </c>
      <c r="J730" s="219" t="s">
        <v>5016</v>
      </c>
      <c r="K730" s="218" t="s">
        <v>4072</v>
      </c>
      <c r="L730" s="218" t="s">
        <v>3503</v>
      </c>
      <c r="M730" s="218" t="s">
        <v>5017</v>
      </c>
      <c r="N730" s="218" t="s">
        <v>1269</v>
      </c>
      <c r="O730" s="218" t="s">
        <v>1269</v>
      </c>
      <c r="P730" s="218" t="s">
        <v>1269</v>
      </c>
      <c r="Q730" s="218" t="s">
        <v>1269</v>
      </c>
      <c r="R730" s="218" t="s">
        <v>1269</v>
      </c>
      <c r="S730" s="218" t="s">
        <v>1269</v>
      </c>
      <c r="T730" s="218" t="s">
        <v>1269</v>
      </c>
      <c r="U730" s="218" t="s">
        <v>3503</v>
      </c>
      <c r="V730" s="218" t="s">
        <v>4132</v>
      </c>
      <c r="W730" s="218" t="s">
        <v>1269</v>
      </c>
      <c r="X730" s="218" t="s">
        <v>1321</v>
      </c>
      <c r="Y730" s="218" t="s">
        <v>1269</v>
      </c>
      <c r="Z730" s="261" t="str">
        <f>[1]総合!AG714</f>
        <v>自分の力を出し切っていい結果を出すぞ！</v>
      </c>
      <c r="AA730" s="261"/>
      <c r="AB730" s="261"/>
      <c r="AC730" s="261"/>
      <c r="AD730" s="261"/>
      <c r="AE730" s="261"/>
      <c r="AF730" s="49" t="str">
        <f t="shared" si="34"/>
        <v>F1C006</v>
      </c>
      <c r="AI730" s="47">
        <v>724</v>
      </c>
      <c r="AJ730" s="47" t="str">
        <f t="shared" si="35"/>
        <v>F1C006</v>
      </c>
    </row>
    <row r="731" spans="1:36" ht="22.5" customHeight="1" x14ac:dyDescent="0.4">
      <c r="A731" s="200" t="str">
        <f t="shared" si="33"/>
        <v>F</v>
      </c>
      <c r="B731" s="214" t="s">
        <v>1814</v>
      </c>
      <c r="C731" s="215" t="s">
        <v>1815</v>
      </c>
      <c r="D731" s="216" t="s">
        <v>4216</v>
      </c>
      <c r="E731" s="217" t="s">
        <v>1810</v>
      </c>
      <c r="F731" s="218">
        <v>74</v>
      </c>
      <c r="G731" s="218">
        <v>100</v>
      </c>
      <c r="H731" s="218">
        <v>72</v>
      </c>
      <c r="I731" s="218">
        <v>246</v>
      </c>
      <c r="J731" s="219" t="s">
        <v>5018</v>
      </c>
      <c r="K731" s="218" t="s">
        <v>3479</v>
      </c>
      <c r="L731" s="218" t="s">
        <v>3480</v>
      </c>
      <c r="M731" s="218" t="s">
        <v>5019</v>
      </c>
      <c r="N731" s="218" t="s">
        <v>1269</v>
      </c>
      <c r="O731" s="218" t="s">
        <v>3483</v>
      </c>
      <c r="P731" s="218" t="s">
        <v>4126</v>
      </c>
      <c r="Q731" s="218" t="s">
        <v>1269</v>
      </c>
      <c r="R731" s="218" t="s">
        <v>3496</v>
      </c>
      <c r="S731" s="218" t="s">
        <v>4228</v>
      </c>
      <c r="T731" s="218" t="s">
        <v>1269</v>
      </c>
      <c r="U731" s="218" t="s">
        <v>3480</v>
      </c>
      <c r="V731" s="218" t="s">
        <v>4223</v>
      </c>
      <c r="W731" s="218" t="s">
        <v>1269</v>
      </c>
      <c r="X731" s="218" t="s">
        <v>1321</v>
      </c>
      <c r="Y731" s="218" t="s">
        <v>1269</v>
      </c>
      <c r="Z731" s="261" t="str">
        <f>[1]総合!AG715</f>
        <v>全力を出して精一杯頑張ります。</v>
      </c>
      <c r="AA731" s="261"/>
      <c r="AB731" s="261"/>
      <c r="AC731" s="261"/>
      <c r="AD731" s="261"/>
      <c r="AE731" s="261"/>
      <c r="AF731" s="49" t="str">
        <f t="shared" si="34"/>
        <v>F1D001</v>
      </c>
      <c r="AI731" s="47">
        <v>725</v>
      </c>
      <c r="AJ731" s="47" t="str">
        <f t="shared" si="35"/>
        <v>F1D001</v>
      </c>
    </row>
    <row r="732" spans="1:36" ht="22.5" customHeight="1" x14ac:dyDescent="0.4">
      <c r="A732" s="200" t="str">
        <f t="shared" si="33"/>
        <v>F</v>
      </c>
      <c r="B732" s="214" t="s">
        <v>1817</v>
      </c>
      <c r="C732" s="215" t="s">
        <v>1818</v>
      </c>
      <c r="D732" s="216" t="s">
        <v>4216</v>
      </c>
      <c r="E732" s="217" t="s">
        <v>1083</v>
      </c>
      <c r="F732" s="218">
        <v>66</v>
      </c>
      <c r="G732" s="218">
        <v>72</v>
      </c>
      <c r="H732" s="218">
        <v>68</v>
      </c>
      <c r="I732" s="218">
        <v>206</v>
      </c>
      <c r="J732" s="219" t="s">
        <v>5002</v>
      </c>
      <c r="K732" s="218" t="s">
        <v>3767</v>
      </c>
      <c r="L732" s="218" t="s">
        <v>3480</v>
      </c>
      <c r="M732" s="218" t="s">
        <v>5020</v>
      </c>
      <c r="N732" s="218" t="s">
        <v>1269</v>
      </c>
      <c r="O732" s="218" t="s">
        <v>3480</v>
      </c>
      <c r="P732" s="218" t="s">
        <v>4122</v>
      </c>
      <c r="Q732" s="218" t="s">
        <v>1269</v>
      </c>
      <c r="R732" s="218" t="s">
        <v>3474</v>
      </c>
      <c r="S732" s="218" t="s">
        <v>4186</v>
      </c>
      <c r="T732" s="218" t="s">
        <v>1269</v>
      </c>
      <c r="U732" s="218" t="s">
        <v>3480</v>
      </c>
      <c r="V732" s="218" t="s">
        <v>4223</v>
      </c>
      <c r="W732" s="218" t="s">
        <v>1269</v>
      </c>
      <c r="X732" s="218" t="s">
        <v>1321</v>
      </c>
      <c r="Y732" s="218" t="s">
        <v>1269</v>
      </c>
      <c r="Z732" s="261" t="str">
        <f>[1]総合!AG716</f>
        <v>読み上げ算がんばりまーす</v>
      </c>
      <c r="AA732" s="261"/>
      <c r="AB732" s="261"/>
      <c r="AC732" s="261"/>
      <c r="AD732" s="261"/>
      <c r="AE732" s="261"/>
      <c r="AF732" s="49" t="str">
        <f t="shared" si="34"/>
        <v>F1D002</v>
      </c>
      <c r="AI732" s="47">
        <v>726</v>
      </c>
      <c r="AJ732" s="47" t="str">
        <f t="shared" si="35"/>
        <v>F1D002</v>
      </c>
    </row>
    <row r="733" spans="1:36" ht="22.5" customHeight="1" x14ac:dyDescent="0.4">
      <c r="A733" s="200" t="str">
        <f t="shared" si="33"/>
        <v>F</v>
      </c>
      <c r="B733" s="214" t="s">
        <v>1838</v>
      </c>
      <c r="C733" s="215" t="s">
        <v>1839</v>
      </c>
      <c r="D733" s="216" t="s">
        <v>5021</v>
      </c>
      <c r="E733" s="217" t="s">
        <v>33</v>
      </c>
      <c r="F733" s="218">
        <v>42</v>
      </c>
      <c r="G733" s="218">
        <v>24</v>
      </c>
      <c r="H733" s="218">
        <v>16</v>
      </c>
      <c r="I733" s="218">
        <v>82</v>
      </c>
      <c r="J733" s="219" t="s">
        <v>5022</v>
      </c>
      <c r="K733" s="218" t="s">
        <v>4036</v>
      </c>
      <c r="L733" s="218" t="s">
        <v>3503</v>
      </c>
      <c r="M733" s="218" t="s">
        <v>5023</v>
      </c>
      <c r="N733" s="218" t="s">
        <v>1269</v>
      </c>
      <c r="O733" s="218" t="s">
        <v>1269</v>
      </c>
      <c r="P733" s="218" t="s">
        <v>1269</v>
      </c>
      <c r="Q733" s="218" t="s">
        <v>1269</v>
      </c>
      <c r="R733" s="218" t="s">
        <v>1269</v>
      </c>
      <c r="S733" s="218" t="s">
        <v>1269</v>
      </c>
      <c r="T733" s="218" t="s">
        <v>1269</v>
      </c>
      <c r="U733" s="218" t="s">
        <v>1269</v>
      </c>
      <c r="V733" s="218" t="s">
        <v>1269</v>
      </c>
      <c r="W733" s="218" t="s">
        <v>1269</v>
      </c>
      <c r="X733" s="218" t="s">
        <v>1321</v>
      </c>
      <c r="Y733" s="218" t="s">
        <v>1269</v>
      </c>
      <c r="Z733" s="261" t="str">
        <f>[1]総合!AG717</f>
        <v>初めてで緊張しますが頑張ります！</v>
      </c>
      <c r="AA733" s="261"/>
      <c r="AB733" s="261"/>
      <c r="AC733" s="261"/>
      <c r="AD733" s="261"/>
      <c r="AE733" s="261"/>
      <c r="AF733" s="49" t="str">
        <f t="shared" si="34"/>
        <v>F1A001</v>
      </c>
      <c r="AI733" s="47">
        <v>727</v>
      </c>
      <c r="AJ733" s="47" t="str">
        <f t="shared" si="35"/>
        <v>F1A001</v>
      </c>
    </row>
    <row r="734" spans="1:36" ht="22.5" customHeight="1" x14ac:dyDescent="0.4">
      <c r="A734" s="200" t="str">
        <f t="shared" si="33"/>
        <v>F</v>
      </c>
      <c r="B734" s="214" t="s">
        <v>1841</v>
      </c>
      <c r="C734" s="215" t="s">
        <v>1842</v>
      </c>
      <c r="D734" s="216" t="s">
        <v>4292</v>
      </c>
      <c r="E734" s="217" t="s">
        <v>33</v>
      </c>
      <c r="F734" s="218">
        <v>50</v>
      </c>
      <c r="G734" s="218">
        <v>54</v>
      </c>
      <c r="H734" s="218">
        <v>38</v>
      </c>
      <c r="I734" s="218">
        <v>142</v>
      </c>
      <c r="J734" s="219" t="s">
        <v>5024</v>
      </c>
      <c r="K734" s="218" t="s">
        <v>4062</v>
      </c>
      <c r="L734" s="218" t="s">
        <v>3503</v>
      </c>
      <c r="M734" s="218" t="s">
        <v>5025</v>
      </c>
      <c r="N734" s="218" t="s">
        <v>1269</v>
      </c>
      <c r="O734" s="218" t="s">
        <v>3503</v>
      </c>
      <c r="P734" s="218" t="s">
        <v>4211</v>
      </c>
      <c r="Q734" s="218" t="s">
        <v>1269</v>
      </c>
      <c r="R734" s="218" t="s">
        <v>1269</v>
      </c>
      <c r="S734" s="218" t="s">
        <v>1269</v>
      </c>
      <c r="T734" s="218" t="s">
        <v>1269</v>
      </c>
      <c r="U734" s="218" t="s">
        <v>1269</v>
      </c>
      <c r="V734" s="218" t="s">
        <v>1269</v>
      </c>
      <c r="W734" s="218" t="s">
        <v>1269</v>
      </c>
      <c r="X734" s="218" t="s">
        <v>1321</v>
      </c>
      <c r="Y734" s="218" t="s">
        <v>1269</v>
      </c>
      <c r="Z734" s="261" t="str">
        <f>[1]総合!AG718</f>
        <v>練習での自己ベスト更新を目指して頑張ります。</v>
      </c>
      <c r="AA734" s="261"/>
      <c r="AB734" s="261"/>
      <c r="AC734" s="261"/>
      <c r="AD734" s="261"/>
      <c r="AE734" s="261"/>
      <c r="AF734" s="49" t="str">
        <f t="shared" si="34"/>
        <v>F1B005</v>
      </c>
      <c r="AI734" s="47">
        <v>728</v>
      </c>
      <c r="AJ734" s="47" t="str">
        <f t="shared" si="35"/>
        <v>F1B005</v>
      </c>
    </row>
    <row r="735" spans="1:36" ht="22.5" customHeight="1" x14ac:dyDescent="0.4">
      <c r="A735" s="200" t="str">
        <f t="shared" si="33"/>
        <v>F</v>
      </c>
      <c r="B735" s="214" t="s">
        <v>1844</v>
      </c>
      <c r="C735" s="215" t="s">
        <v>1845</v>
      </c>
      <c r="D735" s="216" t="s">
        <v>4298</v>
      </c>
      <c r="E735" s="217" t="s">
        <v>33</v>
      </c>
      <c r="F735" s="218">
        <v>54</v>
      </c>
      <c r="G735" s="218">
        <v>52</v>
      </c>
      <c r="H735" s="218">
        <v>54</v>
      </c>
      <c r="I735" s="218">
        <v>160</v>
      </c>
      <c r="J735" s="219" t="s">
        <v>5026</v>
      </c>
      <c r="K735" s="218" t="s">
        <v>4058</v>
      </c>
      <c r="L735" s="218" t="s">
        <v>3503</v>
      </c>
      <c r="M735" s="218" t="s">
        <v>5027</v>
      </c>
      <c r="N735" s="218" t="s">
        <v>1269</v>
      </c>
      <c r="O735" s="218" t="s">
        <v>3483</v>
      </c>
      <c r="P735" s="218" t="s">
        <v>4126</v>
      </c>
      <c r="Q735" s="218" t="s">
        <v>1269</v>
      </c>
      <c r="R735" s="218" t="s">
        <v>1269</v>
      </c>
      <c r="S735" s="218" t="s">
        <v>1269</v>
      </c>
      <c r="T735" s="218" t="s">
        <v>1269</v>
      </c>
      <c r="U735" s="218" t="s">
        <v>1269</v>
      </c>
      <c r="V735" s="218" t="s">
        <v>1269</v>
      </c>
      <c r="W735" s="218" t="s">
        <v>1269</v>
      </c>
      <c r="X735" s="218" t="s">
        <v>1321</v>
      </c>
      <c r="Y735" s="218" t="s">
        <v>1269</v>
      </c>
      <c r="Z735" s="261" t="str">
        <f>[1]総合!AG719</f>
        <v>全力で頑張ります。</v>
      </c>
      <c r="AA735" s="261"/>
      <c r="AB735" s="261"/>
      <c r="AC735" s="261"/>
      <c r="AD735" s="261"/>
      <c r="AE735" s="261"/>
      <c r="AF735" s="49" t="str">
        <f t="shared" si="34"/>
        <v>F1C009</v>
      </c>
      <c r="AI735" s="47">
        <v>729</v>
      </c>
      <c r="AJ735" s="47" t="str">
        <f t="shared" si="35"/>
        <v>F1C009</v>
      </c>
    </row>
    <row r="736" spans="1:36" ht="22.5" customHeight="1" x14ac:dyDescent="0.4">
      <c r="A736" s="200" t="str">
        <f t="shared" si="33"/>
        <v>F</v>
      </c>
      <c r="B736" s="214" t="s">
        <v>1848</v>
      </c>
      <c r="C736" s="215" t="s">
        <v>1449</v>
      </c>
      <c r="D736" s="216" t="s">
        <v>5028</v>
      </c>
      <c r="E736" s="217" t="s">
        <v>1085</v>
      </c>
      <c r="F736" s="218">
        <v>72</v>
      </c>
      <c r="G736" s="218">
        <v>100</v>
      </c>
      <c r="H736" s="218">
        <v>68</v>
      </c>
      <c r="I736" s="218">
        <v>240</v>
      </c>
      <c r="J736" s="219" t="s">
        <v>5029</v>
      </c>
      <c r="K736" s="218" t="s">
        <v>3492</v>
      </c>
      <c r="L736" s="218" t="s">
        <v>3463</v>
      </c>
      <c r="M736" s="218" t="s">
        <v>5030</v>
      </c>
      <c r="N736" s="218" t="s">
        <v>1269</v>
      </c>
      <c r="O736" s="218" t="s">
        <v>3483</v>
      </c>
      <c r="P736" s="218" t="s">
        <v>4126</v>
      </c>
      <c r="Q736" s="218" t="s">
        <v>1269</v>
      </c>
      <c r="R736" s="218" t="s">
        <v>1269</v>
      </c>
      <c r="S736" s="218" t="s">
        <v>1269</v>
      </c>
      <c r="T736" s="218" t="s">
        <v>1269</v>
      </c>
      <c r="U736" s="218" t="s">
        <v>1269</v>
      </c>
      <c r="V736" s="218" t="s">
        <v>1269</v>
      </c>
      <c r="W736" s="218" t="s">
        <v>1269</v>
      </c>
      <c r="X736" s="218" t="s">
        <v>1321</v>
      </c>
      <c r="Y736" s="218" t="s">
        <v>1269</v>
      </c>
      <c r="Z736" s="261" t="str">
        <f>[1]総合!AG720</f>
        <v>昨年よりも30点以上とりたい！</v>
      </c>
      <c r="AA736" s="261"/>
      <c r="AB736" s="261"/>
      <c r="AC736" s="261"/>
      <c r="AD736" s="261"/>
      <c r="AE736" s="261"/>
      <c r="AF736" s="49" t="str">
        <f t="shared" si="34"/>
        <v>F1B006</v>
      </c>
      <c r="AI736" s="47">
        <v>730</v>
      </c>
      <c r="AJ736" s="47" t="str">
        <f t="shared" si="35"/>
        <v>F1B006</v>
      </c>
    </row>
    <row r="737" spans="1:36" ht="22.5" customHeight="1" x14ac:dyDescent="0.4">
      <c r="A737" s="200" t="str">
        <f t="shared" si="33"/>
        <v>F</v>
      </c>
      <c r="B737" s="214" t="s">
        <v>1850</v>
      </c>
      <c r="C737" s="215" t="s">
        <v>1851</v>
      </c>
      <c r="D737" s="216" t="s">
        <v>5028</v>
      </c>
      <c r="E737" s="217" t="s">
        <v>1085</v>
      </c>
      <c r="F737" s="218">
        <v>54</v>
      </c>
      <c r="G737" s="218">
        <v>54</v>
      </c>
      <c r="H737" s="218">
        <v>52</v>
      </c>
      <c r="I737" s="218">
        <v>160</v>
      </c>
      <c r="J737" s="219" t="s">
        <v>5026</v>
      </c>
      <c r="K737" s="218" t="s">
        <v>4058</v>
      </c>
      <c r="L737" s="218" t="s">
        <v>1269</v>
      </c>
      <c r="M737" s="218" t="s">
        <v>1269</v>
      </c>
      <c r="N737" s="218" t="s">
        <v>1269</v>
      </c>
      <c r="O737" s="218" t="s">
        <v>3496</v>
      </c>
      <c r="P737" s="218" t="s">
        <v>4147</v>
      </c>
      <c r="Q737" s="218" t="s">
        <v>1269</v>
      </c>
      <c r="R737" s="218" t="s">
        <v>1269</v>
      </c>
      <c r="S737" s="218" t="s">
        <v>1269</v>
      </c>
      <c r="T737" s="218" t="s">
        <v>1269</v>
      </c>
      <c r="U737" s="218" t="s">
        <v>1269</v>
      </c>
      <c r="V737" s="218" t="s">
        <v>1269</v>
      </c>
      <c r="W737" s="218" t="s">
        <v>1269</v>
      </c>
      <c r="X737" s="218" t="s">
        <v>1321</v>
      </c>
      <c r="Y737" s="218" t="s">
        <v>1269</v>
      </c>
      <c r="Z737" s="261" t="str">
        <f>[1]総合!AG721</f>
        <v>ベストが取れるようにがんばりたい！！！！</v>
      </c>
      <c r="AA737" s="261"/>
      <c r="AB737" s="261"/>
      <c r="AC737" s="261"/>
      <c r="AD737" s="261"/>
      <c r="AE737" s="261"/>
      <c r="AF737" s="49" t="str">
        <f t="shared" si="34"/>
        <v>F1B007</v>
      </c>
      <c r="AI737" s="47">
        <v>731</v>
      </c>
      <c r="AJ737" s="47" t="str">
        <f t="shared" si="35"/>
        <v>F1B007</v>
      </c>
    </row>
    <row r="738" spans="1:36" ht="22.5" customHeight="1" x14ac:dyDescent="0.4">
      <c r="A738" s="200" t="str">
        <f t="shared" si="33"/>
        <v>F</v>
      </c>
      <c r="B738" s="214" t="s">
        <v>1853</v>
      </c>
      <c r="C738" s="215" t="s">
        <v>1473</v>
      </c>
      <c r="D738" s="216" t="s">
        <v>4318</v>
      </c>
      <c r="E738" s="217" t="s">
        <v>1085</v>
      </c>
      <c r="F738" s="218">
        <v>84</v>
      </c>
      <c r="G738" s="218">
        <v>98</v>
      </c>
      <c r="H738" s="218">
        <v>88</v>
      </c>
      <c r="I738" s="218">
        <v>270</v>
      </c>
      <c r="J738" s="219" t="s">
        <v>5031</v>
      </c>
      <c r="K738" s="218" t="s">
        <v>1649</v>
      </c>
      <c r="L738" s="218" t="s">
        <v>3474</v>
      </c>
      <c r="M738" s="218" t="s">
        <v>5032</v>
      </c>
      <c r="N738" s="218" t="s">
        <v>1269</v>
      </c>
      <c r="O738" s="218" t="s">
        <v>3483</v>
      </c>
      <c r="P738" s="218" t="s">
        <v>4126</v>
      </c>
      <c r="Q738" s="218" t="s">
        <v>1269</v>
      </c>
      <c r="R738" s="218" t="s">
        <v>1269</v>
      </c>
      <c r="S738" s="218" t="s">
        <v>1269</v>
      </c>
      <c r="T738" s="218" t="s">
        <v>1269</v>
      </c>
      <c r="U738" s="218" t="s">
        <v>3503</v>
      </c>
      <c r="V738" s="218" t="s">
        <v>4132</v>
      </c>
      <c r="W738" s="218" t="s">
        <v>1269</v>
      </c>
      <c r="X738" s="218" t="s">
        <v>1321</v>
      </c>
      <c r="Y738" s="218" t="s">
        <v>1269</v>
      </c>
      <c r="Z738" s="261" t="str">
        <f>[1]総合!AG722</f>
        <v>ベスト4（F1）ハードボイルドに入りたい</v>
      </c>
      <c r="AA738" s="261"/>
      <c r="AB738" s="261"/>
      <c r="AC738" s="261"/>
      <c r="AD738" s="261"/>
      <c r="AE738" s="261"/>
      <c r="AF738" s="49" t="str">
        <f t="shared" si="34"/>
        <v>F1C010</v>
      </c>
      <c r="AI738" s="47">
        <v>732</v>
      </c>
      <c r="AJ738" s="47" t="str">
        <f t="shared" si="35"/>
        <v>F1C010</v>
      </c>
    </row>
    <row r="739" spans="1:36" ht="22.5" customHeight="1" x14ac:dyDescent="0.4">
      <c r="A739" s="200" t="str">
        <f t="shared" si="33"/>
        <v>F</v>
      </c>
      <c r="B739" s="214" t="s">
        <v>1855</v>
      </c>
      <c r="C739" s="215" t="s">
        <v>1856</v>
      </c>
      <c r="D739" s="216" t="s">
        <v>4318</v>
      </c>
      <c r="E739" s="217" t="s">
        <v>1085</v>
      </c>
      <c r="F739" s="218">
        <v>74</v>
      </c>
      <c r="G739" s="218">
        <v>68</v>
      </c>
      <c r="H739" s="218">
        <v>66</v>
      </c>
      <c r="I739" s="218">
        <v>208</v>
      </c>
      <c r="J739" s="219" t="s">
        <v>4996</v>
      </c>
      <c r="K739" s="218" t="s">
        <v>3765</v>
      </c>
      <c r="L739" s="218" t="s">
        <v>3483</v>
      </c>
      <c r="M739" s="218" t="s">
        <v>5033</v>
      </c>
      <c r="N739" s="218" t="s">
        <v>1269</v>
      </c>
      <c r="O739" s="218" t="s">
        <v>3503</v>
      </c>
      <c r="P739" s="218" t="s">
        <v>4211</v>
      </c>
      <c r="Q739" s="218" t="s">
        <v>1269</v>
      </c>
      <c r="R739" s="218" t="s">
        <v>1269</v>
      </c>
      <c r="S739" s="218" t="s">
        <v>1269</v>
      </c>
      <c r="T739" s="218" t="s">
        <v>1269</v>
      </c>
      <c r="U739" s="218" t="s">
        <v>1269</v>
      </c>
      <c r="V739" s="218" t="s">
        <v>1269</v>
      </c>
      <c r="W739" s="218" t="s">
        <v>1269</v>
      </c>
      <c r="X739" s="218" t="s">
        <v>1321</v>
      </c>
      <c r="Y739" s="218" t="s">
        <v>1269</v>
      </c>
      <c r="Z739" s="261" t="str">
        <f>[1]総合!AG723</f>
        <v>ベスト目指してがんばるぞ！</v>
      </c>
      <c r="AA739" s="261"/>
      <c r="AB739" s="261"/>
      <c r="AC739" s="261"/>
      <c r="AD739" s="261"/>
      <c r="AE739" s="261"/>
      <c r="AF739" s="49" t="str">
        <f t="shared" si="34"/>
        <v>F1C011</v>
      </c>
      <c r="AI739" s="47">
        <v>733</v>
      </c>
      <c r="AJ739" s="47" t="str">
        <f t="shared" si="35"/>
        <v>F1C011</v>
      </c>
    </row>
    <row r="740" spans="1:36" ht="22.5" customHeight="1" x14ac:dyDescent="0.4">
      <c r="A740" s="200" t="str">
        <f t="shared" si="33"/>
        <v>F</v>
      </c>
      <c r="B740" s="214" t="s">
        <v>1858</v>
      </c>
      <c r="C740" s="215" t="s">
        <v>1456</v>
      </c>
      <c r="D740" s="216" t="s">
        <v>5034</v>
      </c>
      <c r="E740" s="217" t="s">
        <v>1085</v>
      </c>
      <c r="F740" s="218">
        <v>84</v>
      </c>
      <c r="G740" s="218">
        <v>82</v>
      </c>
      <c r="H740" s="218">
        <v>70</v>
      </c>
      <c r="I740" s="218">
        <v>236</v>
      </c>
      <c r="J740" s="219" t="s">
        <v>5006</v>
      </c>
      <c r="K740" s="218" t="s">
        <v>3555</v>
      </c>
      <c r="L740" s="218" t="s">
        <v>3503</v>
      </c>
      <c r="M740" s="218" t="s">
        <v>5035</v>
      </c>
      <c r="N740" s="218" t="s">
        <v>1269</v>
      </c>
      <c r="O740" s="218" t="s">
        <v>3483</v>
      </c>
      <c r="P740" s="218" t="s">
        <v>4126</v>
      </c>
      <c r="Q740" s="218" t="s">
        <v>1269</v>
      </c>
      <c r="R740" s="218" t="s">
        <v>1269</v>
      </c>
      <c r="S740" s="218" t="s">
        <v>1269</v>
      </c>
      <c r="T740" s="218" t="s">
        <v>1269</v>
      </c>
      <c r="U740" s="218" t="s">
        <v>1269</v>
      </c>
      <c r="V740" s="218" t="s">
        <v>1269</v>
      </c>
      <c r="W740" s="218" t="s">
        <v>1269</v>
      </c>
      <c r="X740" s="218" t="s">
        <v>1321</v>
      </c>
      <c r="Y740" s="218" t="s">
        <v>1269</v>
      </c>
      <c r="Z740" s="261" t="str">
        <f>[1]総合!AG724</f>
        <v>前回より点数を上げる。</v>
      </c>
      <c r="AA740" s="261"/>
      <c r="AB740" s="261"/>
      <c r="AC740" s="261"/>
      <c r="AD740" s="261"/>
      <c r="AE740" s="261"/>
      <c r="AF740" s="49" t="str">
        <f t="shared" si="34"/>
        <v>F1C012</v>
      </c>
      <c r="AI740" s="47">
        <v>734</v>
      </c>
      <c r="AJ740" s="47" t="str">
        <f t="shared" si="35"/>
        <v>F1C012</v>
      </c>
    </row>
    <row r="741" spans="1:36" ht="22.5" customHeight="1" x14ac:dyDescent="0.4">
      <c r="A741" s="200" t="str">
        <f t="shared" si="33"/>
        <v>F</v>
      </c>
      <c r="B741" s="214" t="s">
        <v>1860</v>
      </c>
      <c r="C741" s="215" t="s">
        <v>1497</v>
      </c>
      <c r="D741" s="216" t="s">
        <v>4314</v>
      </c>
      <c r="E741" s="217" t="s">
        <v>1085</v>
      </c>
      <c r="F741" s="218">
        <v>80</v>
      </c>
      <c r="G741" s="218">
        <v>98</v>
      </c>
      <c r="H741" s="218">
        <v>78</v>
      </c>
      <c r="I741" s="218">
        <v>256</v>
      </c>
      <c r="J741" s="219" t="s">
        <v>5036</v>
      </c>
      <c r="K741" s="218" t="s">
        <v>3461</v>
      </c>
      <c r="L741" s="218" t="s">
        <v>3480</v>
      </c>
      <c r="M741" s="218" t="s">
        <v>5037</v>
      </c>
      <c r="N741" s="218" t="s">
        <v>1269</v>
      </c>
      <c r="O741" s="218" t="s">
        <v>3483</v>
      </c>
      <c r="P741" s="218" t="s">
        <v>4126</v>
      </c>
      <c r="Q741" s="218" t="s">
        <v>1269</v>
      </c>
      <c r="R741" s="218" t="s">
        <v>3503</v>
      </c>
      <c r="S741" s="218" t="s">
        <v>4127</v>
      </c>
      <c r="T741" s="218" t="s">
        <v>1269</v>
      </c>
      <c r="U741" s="218" t="s">
        <v>3503</v>
      </c>
      <c r="V741" s="218" t="s">
        <v>4132</v>
      </c>
      <c r="W741" s="218" t="s">
        <v>1269</v>
      </c>
      <c r="X741" s="218" t="s">
        <v>1321</v>
      </c>
      <c r="Y741" s="218" t="s">
        <v>1269</v>
      </c>
      <c r="Z741" s="261" t="str">
        <f>[1]総合!AG725</f>
        <v>練習の成果を出しきれるようがんばります。</v>
      </c>
      <c r="AA741" s="261"/>
      <c r="AB741" s="261"/>
      <c r="AC741" s="261"/>
      <c r="AD741" s="261"/>
      <c r="AE741" s="261"/>
      <c r="AF741" s="49" t="str">
        <f t="shared" si="34"/>
        <v>F1D003</v>
      </c>
      <c r="AI741" s="47">
        <v>735</v>
      </c>
      <c r="AJ741" s="47" t="str">
        <f t="shared" si="35"/>
        <v>F1D003</v>
      </c>
    </row>
    <row r="742" spans="1:36" ht="22.5" customHeight="1" x14ac:dyDescent="0.4">
      <c r="A742" s="200" t="str">
        <f t="shared" si="33"/>
        <v>F</v>
      </c>
      <c r="B742" s="214" t="s">
        <v>1862</v>
      </c>
      <c r="C742" s="215" t="s">
        <v>1501</v>
      </c>
      <c r="D742" s="216" t="s">
        <v>4314</v>
      </c>
      <c r="E742" s="217" t="s">
        <v>1085</v>
      </c>
      <c r="F742" s="218">
        <v>82</v>
      </c>
      <c r="G742" s="218">
        <v>80</v>
      </c>
      <c r="H742" s="218">
        <v>72</v>
      </c>
      <c r="I742" s="218">
        <v>234</v>
      </c>
      <c r="J742" s="219" t="s">
        <v>5038</v>
      </c>
      <c r="K742" s="218" t="s">
        <v>3561</v>
      </c>
      <c r="L742" s="218" t="s">
        <v>3503</v>
      </c>
      <c r="M742" s="218" t="s">
        <v>5039</v>
      </c>
      <c r="N742" s="218" t="s">
        <v>1269</v>
      </c>
      <c r="O742" s="218" t="s">
        <v>1269</v>
      </c>
      <c r="P742" s="218" t="s">
        <v>1269</v>
      </c>
      <c r="Q742" s="218" t="s">
        <v>1269</v>
      </c>
      <c r="R742" s="218" t="s">
        <v>3496</v>
      </c>
      <c r="S742" s="218" t="s">
        <v>4228</v>
      </c>
      <c r="T742" s="218" t="s">
        <v>1269</v>
      </c>
      <c r="U742" s="218" t="s">
        <v>1269</v>
      </c>
      <c r="V742" s="218" t="s">
        <v>1269</v>
      </c>
      <c r="W742" s="218" t="s">
        <v>1269</v>
      </c>
      <c r="X742" s="218" t="s">
        <v>1321</v>
      </c>
      <c r="Y742" s="218" t="s">
        <v>1269</v>
      </c>
      <c r="Z742" s="261" t="str">
        <f>[1]総合!AG726</f>
        <v>全力で頑張る！</v>
      </c>
      <c r="AA742" s="261"/>
      <c r="AB742" s="261"/>
      <c r="AC742" s="261"/>
      <c r="AD742" s="261"/>
      <c r="AE742" s="261"/>
      <c r="AF742" s="49" t="str">
        <f t="shared" si="34"/>
        <v>F1D004</v>
      </c>
      <c r="AI742" s="47">
        <v>736</v>
      </c>
      <c r="AJ742" s="47" t="str">
        <f t="shared" si="35"/>
        <v>F1D004</v>
      </c>
    </row>
    <row r="743" spans="1:36" ht="22.5" customHeight="1" x14ac:dyDescent="0.4">
      <c r="A743" s="200" t="str">
        <f t="shared" si="33"/>
        <v>F</v>
      </c>
      <c r="B743" s="214" t="s">
        <v>1879</v>
      </c>
      <c r="C743" s="215" t="s">
        <v>1527</v>
      </c>
      <c r="D743" s="216" t="s">
        <v>4331</v>
      </c>
      <c r="E743" s="217" t="s">
        <v>1086</v>
      </c>
      <c r="F743" s="218">
        <v>70</v>
      </c>
      <c r="G743" s="218">
        <v>66</v>
      </c>
      <c r="H743" s="218">
        <v>72</v>
      </c>
      <c r="I743" s="218">
        <v>208</v>
      </c>
      <c r="J743" s="219" t="s">
        <v>4996</v>
      </c>
      <c r="K743" s="218" t="s">
        <v>3765</v>
      </c>
      <c r="L743" s="218" t="s">
        <v>3483</v>
      </c>
      <c r="M743" s="218" t="s">
        <v>5040</v>
      </c>
      <c r="N743" s="218" t="s">
        <v>1269</v>
      </c>
      <c r="O743" s="218" t="s">
        <v>3483</v>
      </c>
      <c r="P743" s="218" t="s">
        <v>4126</v>
      </c>
      <c r="Q743" s="218" t="s">
        <v>1269</v>
      </c>
      <c r="R743" s="218" t="s">
        <v>3450</v>
      </c>
      <c r="S743" s="218" t="s">
        <v>3890</v>
      </c>
      <c r="T743" s="218" t="s">
        <v>3546</v>
      </c>
      <c r="U743" s="218" t="s">
        <v>3503</v>
      </c>
      <c r="V743" s="218" t="s">
        <v>4132</v>
      </c>
      <c r="W743" s="218" t="s">
        <v>1269</v>
      </c>
      <c r="X743" s="218" t="s">
        <v>1321</v>
      </c>
      <c r="Y743" s="218" t="s">
        <v>1269</v>
      </c>
      <c r="Z743" s="261" t="str">
        <f>[1]総合!AG727</f>
        <v>昨年よりイイ点数が取れるように頑張る！</v>
      </c>
      <c r="AA743" s="261"/>
      <c r="AB743" s="261"/>
      <c r="AC743" s="261"/>
      <c r="AD743" s="261"/>
      <c r="AE743" s="261"/>
      <c r="AF743" s="49" t="str">
        <f t="shared" si="34"/>
        <v>F1B010</v>
      </c>
      <c r="AI743" s="47">
        <v>737</v>
      </c>
      <c r="AJ743" s="47" t="str">
        <f t="shared" si="35"/>
        <v>F1B010</v>
      </c>
    </row>
    <row r="744" spans="1:36" ht="22.5" customHeight="1" x14ac:dyDescent="0.4">
      <c r="A744" s="200" t="str">
        <f t="shared" si="33"/>
        <v>F</v>
      </c>
      <c r="B744" s="214" t="s">
        <v>1881</v>
      </c>
      <c r="C744" s="215" t="s">
        <v>1882</v>
      </c>
      <c r="D744" s="216" t="s">
        <v>4331</v>
      </c>
      <c r="E744" s="217" t="s">
        <v>1086</v>
      </c>
      <c r="F744" s="218">
        <v>58</v>
      </c>
      <c r="G744" s="218">
        <v>56</v>
      </c>
      <c r="H744" s="218">
        <v>56</v>
      </c>
      <c r="I744" s="218">
        <v>170</v>
      </c>
      <c r="J744" s="219" t="s">
        <v>5041</v>
      </c>
      <c r="K744" s="218" t="s">
        <v>3898</v>
      </c>
      <c r="L744" s="218" t="s">
        <v>1269</v>
      </c>
      <c r="M744" s="218" t="s">
        <v>1269</v>
      </c>
      <c r="N744" s="218" t="s">
        <v>1269</v>
      </c>
      <c r="O744" s="218" t="s">
        <v>3503</v>
      </c>
      <c r="P744" s="218" t="s">
        <v>4211</v>
      </c>
      <c r="Q744" s="218" t="s">
        <v>1269</v>
      </c>
      <c r="R744" s="218" t="s">
        <v>1269</v>
      </c>
      <c r="S744" s="218" t="s">
        <v>1269</v>
      </c>
      <c r="T744" s="218" t="s">
        <v>1269</v>
      </c>
      <c r="U744" s="218" t="s">
        <v>1269</v>
      </c>
      <c r="V744" s="218" t="s">
        <v>1269</v>
      </c>
      <c r="W744" s="218" t="s">
        <v>1269</v>
      </c>
      <c r="X744" s="218" t="s">
        <v>1321</v>
      </c>
      <c r="Y744" s="218" t="s">
        <v>1269</v>
      </c>
      <c r="Z744" s="261" t="str">
        <f>[1]総合!AG728</f>
        <v>毎日練習して、最高点を出したいです！</v>
      </c>
      <c r="AA744" s="261"/>
      <c r="AB744" s="261"/>
      <c r="AC744" s="261"/>
      <c r="AD744" s="261"/>
      <c r="AE744" s="261"/>
      <c r="AF744" s="49" t="str">
        <f t="shared" si="34"/>
        <v>F1B011</v>
      </c>
      <c r="AI744" s="47">
        <v>738</v>
      </c>
      <c r="AJ744" s="47" t="str">
        <f t="shared" si="35"/>
        <v>F1B011</v>
      </c>
    </row>
    <row r="745" spans="1:36" ht="22.5" customHeight="1" x14ac:dyDescent="0.4">
      <c r="A745" s="200" t="str">
        <f t="shared" si="33"/>
        <v>F</v>
      </c>
      <c r="B745" s="214" t="s">
        <v>1884</v>
      </c>
      <c r="C745" s="215" t="s">
        <v>1201</v>
      </c>
      <c r="D745" s="216" t="s">
        <v>4337</v>
      </c>
      <c r="E745" s="217" t="s">
        <v>1086</v>
      </c>
      <c r="F745" s="218">
        <v>0</v>
      </c>
      <c r="G745" s="218">
        <v>0</v>
      </c>
      <c r="H745" s="218">
        <v>0</v>
      </c>
      <c r="I745" s="218">
        <v>0</v>
      </c>
      <c r="J745" s="219" t="s">
        <v>5042</v>
      </c>
      <c r="K745" s="218" t="s">
        <v>1269</v>
      </c>
      <c r="L745" s="218" t="s">
        <v>1269</v>
      </c>
      <c r="M745" s="218" t="s">
        <v>1269</v>
      </c>
      <c r="N745" s="218" t="s">
        <v>1269</v>
      </c>
      <c r="O745" s="218" t="s">
        <v>1269</v>
      </c>
      <c r="P745" s="218" t="s">
        <v>1269</v>
      </c>
      <c r="Q745" s="218" t="s">
        <v>1269</v>
      </c>
      <c r="R745" s="218" t="s">
        <v>1269</v>
      </c>
      <c r="S745" s="218" t="s">
        <v>1269</v>
      </c>
      <c r="T745" s="218" t="s">
        <v>1269</v>
      </c>
      <c r="U745" s="218" t="s">
        <v>1269</v>
      </c>
      <c r="V745" s="218" t="s">
        <v>1269</v>
      </c>
      <c r="W745" s="218" t="s">
        <v>1269</v>
      </c>
      <c r="X745" s="218" t="s">
        <v>1321</v>
      </c>
      <c r="Y745" s="218" t="s">
        <v>1269</v>
      </c>
      <c r="Z745" s="261" t="str">
        <f>[1]総合!AG729</f>
        <v>三年目の成長を！</v>
      </c>
      <c r="AA745" s="261"/>
      <c r="AB745" s="261"/>
      <c r="AC745" s="261"/>
      <c r="AD745" s="261"/>
      <c r="AE745" s="261"/>
      <c r="AF745" s="49" t="str">
        <f t="shared" si="34"/>
        <v>F1C014</v>
      </c>
      <c r="AI745" s="47">
        <v>739</v>
      </c>
      <c r="AJ745" s="47" t="str">
        <f t="shared" si="35"/>
        <v>F1C014</v>
      </c>
    </row>
    <row r="746" spans="1:36" ht="22.5" customHeight="1" x14ac:dyDescent="0.4">
      <c r="A746" s="200" t="str">
        <f t="shared" si="33"/>
        <v>F</v>
      </c>
      <c r="B746" s="214" t="s">
        <v>1886</v>
      </c>
      <c r="C746" s="215" t="s">
        <v>1601</v>
      </c>
      <c r="D746" s="216" t="s">
        <v>5043</v>
      </c>
      <c r="E746" s="217" t="s">
        <v>1086</v>
      </c>
      <c r="F746" s="218">
        <v>76</v>
      </c>
      <c r="G746" s="218">
        <v>82</v>
      </c>
      <c r="H746" s="218">
        <v>66</v>
      </c>
      <c r="I746" s="218">
        <v>224</v>
      </c>
      <c r="J746" s="219" t="s">
        <v>5044</v>
      </c>
      <c r="K746" s="218" t="s">
        <v>3749</v>
      </c>
      <c r="L746" s="218" t="s">
        <v>3503</v>
      </c>
      <c r="M746" s="218" t="s">
        <v>5045</v>
      </c>
      <c r="N746" s="218" t="s">
        <v>1269</v>
      </c>
      <c r="O746" s="218" t="s">
        <v>3503</v>
      </c>
      <c r="P746" s="218" t="s">
        <v>4211</v>
      </c>
      <c r="Q746" s="218" t="s">
        <v>1269</v>
      </c>
      <c r="R746" s="218" t="s">
        <v>3486</v>
      </c>
      <c r="S746" s="218" t="s">
        <v>4134</v>
      </c>
      <c r="T746" s="218" t="s">
        <v>1269</v>
      </c>
      <c r="U746" s="218" t="s">
        <v>3483</v>
      </c>
      <c r="V746" s="218" t="s">
        <v>4135</v>
      </c>
      <c r="W746" s="218" t="s">
        <v>1269</v>
      </c>
      <c r="X746" s="218" t="s">
        <v>1321</v>
      </c>
      <c r="Y746" s="218" t="s">
        <v>1269</v>
      </c>
      <c r="Z746" s="261" t="str">
        <f>[1]総合!AG730</f>
        <v>変化じゃなく進化を！</v>
      </c>
      <c r="AA746" s="261"/>
      <c r="AB746" s="261"/>
      <c r="AC746" s="261"/>
      <c r="AD746" s="261"/>
      <c r="AE746" s="261"/>
      <c r="AF746" s="49" t="str">
        <f t="shared" si="34"/>
        <v>F1D005</v>
      </c>
      <c r="AI746" s="47">
        <v>740</v>
      </c>
      <c r="AJ746" s="47" t="str">
        <f t="shared" si="35"/>
        <v>F1D005</v>
      </c>
    </row>
    <row r="747" spans="1:36" ht="22.5" customHeight="1" x14ac:dyDescent="0.4">
      <c r="A747" s="200" t="str">
        <f t="shared" si="33"/>
        <v>F</v>
      </c>
      <c r="B747" s="214" t="s">
        <v>1903</v>
      </c>
      <c r="C747" s="215" t="s">
        <v>1904</v>
      </c>
      <c r="D747" s="216" t="s">
        <v>5046</v>
      </c>
      <c r="E747" s="217" t="s">
        <v>65</v>
      </c>
      <c r="F747" s="218">
        <v>44</v>
      </c>
      <c r="G747" s="218">
        <v>40</v>
      </c>
      <c r="H747" s="218">
        <v>40</v>
      </c>
      <c r="I747" s="218">
        <v>124</v>
      </c>
      <c r="J747" s="219" t="s">
        <v>5047</v>
      </c>
      <c r="K747" s="218" t="s">
        <v>4068</v>
      </c>
      <c r="L747" s="218" t="s">
        <v>3503</v>
      </c>
      <c r="M747" s="218" t="s">
        <v>5048</v>
      </c>
      <c r="N747" s="218" t="s">
        <v>1269</v>
      </c>
      <c r="O747" s="218" t="s">
        <v>3503</v>
      </c>
      <c r="P747" s="218" t="s">
        <v>4211</v>
      </c>
      <c r="Q747" s="218" t="s">
        <v>1269</v>
      </c>
      <c r="R747" s="218" t="s">
        <v>1269</v>
      </c>
      <c r="S747" s="218" t="s">
        <v>1269</v>
      </c>
      <c r="T747" s="218" t="s">
        <v>1269</v>
      </c>
      <c r="U747" s="218" t="s">
        <v>1269</v>
      </c>
      <c r="V747" s="218" t="s">
        <v>1269</v>
      </c>
      <c r="W747" s="218" t="s">
        <v>1269</v>
      </c>
      <c r="X747" s="218" t="s">
        <v>1321</v>
      </c>
      <c r="Y747" s="218" t="s">
        <v>1269</v>
      </c>
      <c r="Z747" s="261" t="str">
        <f>[1]総合!AG731</f>
        <v>クリスマスカップに出れてうれしい。がんばるぞ!!</v>
      </c>
      <c r="AA747" s="261"/>
      <c r="AB747" s="261"/>
      <c r="AC747" s="261"/>
      <c r="AD747" s="261"/>
      <c r="AE747" s="261"/>
      <c r="AF747" s="49" t="str">
        <f t="shared" si="34"/>
        <v>F1A002</v>
      </c>
      <c r="AI747" s="47">
        <v>741</v>
      </c>
      <c r="AJ747" s="47" t="str">
        <f t="shared" si="35"/>
        <v>F1A002</v>
      </c>
    </row>
    <row r="748" spans="1:36" ht="22.5" customHeight="1" x14ac:dyDescent="0.4">
      <c r="A748" s="200" t="str">
        <f t="shared" si="33"/>
        <v>F</v>
      </c>
      <c r="B748" s="214" t="s">
        <v>1906</v>
      </c>
      <c r="C748" s="215" t="s">
        <v>1525</v>
      </c>
      <c r="D748" s="216" t="s">
        <v>4331</v>
      </c>
      <c r="E748" s="217" t="s">
        <v>65</v>
      </c>
      <c r="F748" s="218">
        <v>38</v>
      </c>
      <c r="G748" s="218">
        <v>52</v>
      </c>
      <c r="H748" s="218">
        <v>54</v>
      </c>
      <c r="I748" s="218">
        <v>144</v>
      </c>
      <c r="J748" s="219" t="s">
        <v>5049</v>
      </c>
      <c r="K748" s="218" t="s">
        <v>3863</v>
      </c>
      <c r="L748" s="218" t="s">
        <v>3503</v>
      </c>
      <c r="M748" s="218" t="s">
        <v>5050</v>
      </c>
      <c r="N748" s="218" t="s">
        <v>1269</v>
      </c>
      <c r="O748" s="218" t="s">
        <v>3503</v>
      </c>
      <c r="P748" s="218" t="s">
        <v>4211</v>
      </c>
      <c r="Q748" s="218" t="s">
        <v>1269</v>
      </c>
      <c r="R748" s="218" t="s">
        <v>1269</v>
      </c>
      <c r="S748" s="218" t="s">
        <v>1269</v>
      </c>
      <c r="T748" s="218" t="s">
        <v>1269</v>
      </c>
      <c r="U748" s="218" t="s">
        <v>1269</v>
      </c>
      <c r="V748" s="218" t="s">
        <v>1269</v>
      </c>
      <c r="W748" s="218" t="s">
        <v>1269</v>
      </c>
      <c r="X748" s="218" t="s">
        <v>1321</v>
      </c>
      <c r="Y748" s="218" t="s">
        <v>1269</v>
      </c>
      <c r="Z748" s="261" t="str">
        <f>[1]総合!AG732</f>
        <v>去年よりもがんばりたい。</v>
      </c>
      <c r="AA748" s="261"/>
      <c r="AB748" s="261"/>
      <c r="AC748" s="261"/>
      <c r="AD748" s="261"/>
      <c r="AE748" s="261"/>
      <c r="AF748" s="49" t="str">
        <f t="shared" si="34"/>
        <v>F1B008</v>
      </c>
      <c r="AI748" s="47">
        <v>742</v>
      </c>
      <c r="AJ748" s="47" t="str">
        <f t="shared" si="35"/>
        <v>F1B008</v>
      </c>
    </row>
    <row r="749" spans="1:36" ht="22.5" customHeight="1" x14ac:dyDescent="0.4">
      <c r="A749" s="200" t="str">
        <f t="shared" si="33"/>
        <v>F</v>
      </c>
      <c r="B749" s="214" t="s">
        <v>1908</v>
      </c>
      <c r="C749" s="215" t="s">
        <v>1559</v>
      </c>
      <c r="D749" s="216" t="s">
        <v>4333</v>
      </c>
      <c r="E749" s="217" t="s">
        <v>65</v>
      </c>
      <c r="F749" s="218">
        <v>54</v>
      </c>
      <c r="G749" s="218">
        <v>62</v>
      </c>
      <c r="H749" s="218">
        <v>50</v>
      </c>
      <c r="I749" s="218">
        <v>166</v>
      </c>
      <c r="J749" s="219" t="s">
        <v>5051</v>
      </c>
      <c r="K749" s="218" t="s">
        <v>3837</v>
      </c>
      <c r="L749" s="218" t="s">
        <v>3503</v>
      </c>
      <c r="M749" s="218" t="s">
        <v>5052</v>
      </c>
      <c r="N749" s="218" t="s">
        <v>1269</v>
      </c>
      <c r="O749" s="218" t="s">
        <v>1269</v>
      </c>
      <c r="P749" s="218" t="s">
        <v>1269</v>
      </c>
      <c r="Q749" s="218" t="s">
        <v>1269</v>
      </c>
      <c r="R749" s="218" t="s">
        <v>1269</v>
      </c>
      <c r="S749" s="218" t="s">
        <v>1269</v>
      </c>
      <c r="T749" s="218" t="s">
        <v>1269</v>
      </c>
      <c r="U749" s="218" t="s">
        <v>1269</v>
      </c>
      <c r="V749" s="218" t="s">
        <v>1269</v>
      </c>
      <c r="W749" s="218" t="s">
        <v>1269</v>
      </c>
      <c r="X749" s="218" t="s">
        <v>1321</v>
      </c>
      <c r="Y749" s="218" t="s">
        <v>1269</v>
      </c>
      <c r="Z749" s="261" t="str">
        <f>[1]総合!AG733</f>
        <v>入賞めざしてがんばります。</v>
      </c>
      <c r="AA749" s="261"/>
      <c r="AB749" s="261"/>
      <c r="AC749" s="261"/>
      <c r="AD749" s="261"/>
      <c r="AE749" s="261"/>
      <c r="AF749" s="49" t="str">
        <f t="shared" si="34"/>
        <v>F1B009</v>
      </c>
      <c r="AI749" s="47">
        <v>743</v>
      </c>
      <c r="AJ749" s="47" t="str">
        <f t="shared" si="35"/>
        <v>F1B009</v>
      </c>
    </row>
    <row r="750" spans="1:36" ht="22.5" customHeight="1" x14ac:dyDescent="0.4">
      <c r="A750" s="200" t="str">
        <f t="shared" si="33"/>
        <v>F</v>
      </c>
      <c r="B750" s="214" t="s">
        <v>1910</v>
      </c>
      <c r="C750" s="215" t="s">
        <v>1911</v>
      </c>
      <c r="D750" s="216" t="s">
        <v>4335</v>
      </c>
      <c r="E750" s="217" t="s">
        <v>65</v>
      </c>
      <c r="F750" s="218">
        <v>66</v>
      </c>
      <c r="G750" s="218">
        <v>56</v>
      </c>
      <c r="H750" s="218">
        <v>60</v>
      </c>
      <c r="I750" s="218">
        <v>182</v>
      </c>
      <c r="J750" s="219" t="s">
        <v>5053</v>
      </c>
      <c r="K750" s="218" t="s">
        <v>3787</v>
      </c>
      <c r="L750" s="218" t="s">
        <v>3483</v>
      </c>
      <c r="M750" s="218" t="s">
        <v>5054</v>
      </c>
      <c r="N750" s="218" t="s">
        <v>1269</v>
      </c>
      <c r="O750" s="218" t="s">
        <v>3483</v>
      </c>
      <c r="P750" s="218" t="s">
        <v>4126</v>
      </c>
      <c r="Q750" s="218" t="s">
        <v>1269</v>
      </c>
      <c r="R750" s="218" t="s">
        <v>5055</v>
      </c>
      <c r="S750" s="218" t="s">
        <v>4343</v>
      </c>
      <c r="T750" s="218" t="s">
        <v>1269</v>
      </c>
      <c r="U750" s="218" t="s">
        <v>1269</v>
      </c>
      <c r="V750" s="218" t="s">
        <v>1269</v>
      </c>
      <c r="W750" s="218" t="s">
        <v>1269</v>
      </c>
      <c r="X750" s="218" t="s">
        <v>1321</v>
      </c>
      <c r="Y750" s="218" t="s">
        <v>1269</v>
      </c>
      <c r="Z750" s="261" t="str">
        <f>[1]総合!AG734</f>
        <v>去年の点数を超えられるように頑張るぞ。</v>
      </c>
      <c r="AA750" s="261"/>
      <c r="AB750" s="261"/>
      <c r="AC750" s="261"/>
      <c r="AD750" s="261"/>
      <c r="AE750" s="261"/>
      <c r="AF750" s="49" t="str">
        <f t="shared" si="34"/>
        <v>F1C013</v>
      </c>
      <c r="AI750" s="47">
        <v>744</v>
      </c>
      <c r="AJ750" s="47" t="str">
        <f t="shared" si="35"/>
        <v>F1C013</v>
      </c>
    </row>
    <row r="751" spans="1:36" ht="22.5" customHeight="1" x14ac:dyDescent="0.4">
      <c r="A751" s="200" t="str">
        <f t="shared" si="33"/>
        <v>F</v>
      </c>
      <c r="B751" s="214" t="s">
        <v>1998</v>
      </c>
      <c r="C751" s="215" t="s">
        <v>1999</v>
      </c>
      <c r="D751" s="216" t="s">
        <v>4401</v>
      </c>
      <c r="E751" s="217" t="s">
        <v>156</v>
      </c>
      <c r="F751" s="218">
        <v>64</v>
      </c>
      <c r="G751" s="218">
        <v>66</v>
      </c>
      <c r="H751" s="218">
        <v>58</v>
      </c>
      <c r="I751" s="218">
        <v>188</v>
      </c>
      <c r="J751" s="219" t="s">
        <v>5012</v>
      </c>
      <c r="K751" s="218" t="s">
        <v>3946</v>
      </c>
      <c r="L751" s="218" t="s">
        <v>3503</v>
      </c>
      <c r="M751" s="218" t="s">
        <v>5056</v>
      </c>
      <c r="N751" s="218" t="s">
        <v>1269</v>
      </c>
      <c r="O751" s="218" t="s">
        <v>3496</v>
      </c>
      <c r="P751" s="218" t="s">
        <v>4147</v>
      </c>
      <c r="Q751" s="218" t="s">
        <v>1269</v>
      </c>
      <c r="R751" s="218" t="s">
        <v>3503</v>
      </c>
      <c r="S751" s="218" t="s">
        <v>4127</v>
      </c>
      <c r="T751" s="218" t="s">
        <v>1269</v>
      </c>
      <c r="U751" s="218" t="s">
        <v>1269</v>
      </c>
      <c r="V751" s="218" t="s">
        <v>1269</v>
      </c>
      <c r="W751" s="218" t="s">
        <v>1269</v>
      </c>
      <c r="X751" s="218" t="s">
        <v>1321</v>
      </c>
      <c r="Y751" s="218" t="s">
        <v>1269</v>
      </c>
      <c r="Z751" s="261" t="str">
        <f>[1]総合!AG735</f>
        <v>頑張るぞー！</v>
      </c>
      <c r="AA751" s="261"/>
      <c r="AB751" s="261"/>
      <c r="AC751" s="261"/>
      <c r="AD751" s="261"/>
      <c r="AE751" s="261"/>
      <c r="AF751" s="49" t="str">
        <f t="shared" si="34"/>
        <v>F1A003</v>
      </c>
      <c r="AI751" s="47">
        <v>745</v>
      </c>
      <c r="AJ751" s="47" t="str">
        <f t="shared" si="35"/>
        <v>F1A003</v>
      </c>
    </row>
    <row r="752" spans="1:36" ht="22.5" customHeight="1" x14ac:dyDescent="0.4">
      <c r="A752" s="200" t="str">
        <f t="shared" si="33"/>
        <v>F</v>
      </c>
      <c r="B752" s="214" t="s">
        <v>2001</v>
      </c>
      <c r="C752" s="215" t="s">
        <v>2002</v>
      </c>
      <c r="D752" s="216" t="s">
        <v>4394</v>
      </c>
      <c r="E752" s="217" t="s">
        <v>156</v>
      </c>
      <c r="F752" s="218">
        <v>58</v>
      </c>
      <c r="G752" s="218">
        <v>62</v>
      </c>
      <c r="H752" s="218">
        <v>52</v>
      </c>
      <c r="I752" s="218">
        <v>172</v>
      </c>
      <c r="J752" s="219" t="s">
        <v>5057</v>
      </c>
      <c r="K752" s="218" t="s">
        <v>3895</v>
      </c>
      <c r="L752" s="218" t="s">
        <v>3503</v>
      </c>
      <c r="M752" s="218" t="s">
        <v>5058</v>
      </c>
      <c r="N752" s="218" t="s">
        <v>1269</v>
      </c>
      <c r="O752" s="218" t="s">
        <v>3503</v>
      </c>
      <c r="P752" s="218" t="s">
        <v>4211</v>
      </c>
      <c r="Q752" s="218" t="s">
        <v>1269</v>
      </c>
      <c r="R752" s="218" t="s">
        <v>1269</v>
      </c>
      <c r="S752" s="218" t="s">
        <v>1269</v>
      </c>
      <c r="T752" s="218" t="s">
        <v>1269</v>
      </c>
      <c r="U752" s="218" t="s">
        <v>1269</v>
      </c>
      <c r="V752" s="218" t="s">
        <v>1269</v>
      </c>
      <c r="W752" s="218" t="s">
        <v>1269</v>
      </c>
      <c r="X752" s="218" t="s">
        <v>1321</v>
      </c>
      <c r="Y752" s="218" t="s">
        <v>1269</v>
      </c>
      <c r="Z752" s="261" t="str">
        <f>[1]総合!AG736</f>
        <v>フラッシュ暗算がんばるぞ！</v>
      </c>
      <c r="AA752" s="261"/>
      <c r="AB752" s="261"/>
      <c r="AC752" s="261"/>
      <c r="AD752" s="261"/>
      <c r="AE752" s="261"/>
      <c r="AF752" s="49" t="str">
        <f t="shared" si="34"/>
        <v>F1A004</v>
      </c>
      <c r="AI752" s="47">
        <v>746</v>
      </c>
      <c r="AJ752" s="47" t="str">
        <f t="shared" si="35"/>
        <v>F1A004</v>
      </c>
    </row>
    <row r="753" spans="1:36" ht="22.5" customHeight="1" x14ac:dyDescent="0.4">
      <c r="A753" s="200" t="str">
        <f t="shared" si="33"/>
        <v>F</v>
      </c>
      <c r="B753" s="214" t="s">
        <v>2004</v>
      </c>
      <c r="C753" s="215" t="s">
        <v>2005</v>
      </c>
      <c r="D753" s="216" t="s">
        <v>4394</v>
      </c>
      <c r="E753" s="217" t="s">
        <v>156</v>
      </c>
      <c r="F753" s="218">
        <v>48</v>
      </c>
      <c r="G753" s="218">
        <v>46</v>
      </c>
      <c r="H753" s="218">
        <v>46</v>
      </c>
      <c r="I753" s="218">
        <v>140</v>
      </c>
      <c r="J753" s="219" t="s">
        <v>5059</v>
      </c>
      <c r="K753" s="218" t="s">
        <v>4063</v>
      </c>
      <c r="L753" s="218" t="s">
        <v>3503</v>
      </c>
      <c r="M753" s="218" t="s">
        <v>5060</v>
      </c>
      <c r="N753" s="218" t="s">
        <v>1269</v>
      </c>
      <c r="O753" s="218" t="s">
        <v>3483</v>
      </c>
      <c r="P753" s="218" t="s">
        <v>4126</v>
      </c>
      <c r="Q753" s="218" t="s">
        <v>3513</v>
      </c>
      <c r="R753" s="218" t="s">
        <v>1269</v>
      </c>
      <c r="S753" s="218" t="s">
        <v>1269</v>
      </c>
      <c r="T753" s="218" t="s">
        <v>1269</v>
      </c>
      <c r="U753" s="218" t="s">
        <v>1269</v>
      </c>
      <c r="V753" s="218" t="s">
        <v>1269</v>
      </c>
      <c r="W753" s="218" t="s">
        <v>1269</v>
      </c>
      <c r="X753" s="218" t="s">
        <v>1321</v>
      </c>
      <c r="Y753" s="218" t="s">
        <v>1269</v>
      </c>
      <c r="Z753" s="261" t="str">
        <f>[1]総合!AG737</f>
        <v>１つでも上位に行けるように頑張ります！</v>
      </c>
      <c r="AA753" s="261"/>
      <c r="AB753" s="261"/>
      <c r="AC753" s="261"/>
      <c r="AD753" s="261"/>
      <c r="AE753" s="261"/>
      <c r="AF753" s="49" t="str">
        <f t="shared" si="34"/>
        <v>F1A005</v>
      </c>
      <c r="AI753" s="47">
        <v>747</v>
      </c>
      <c r="AJ753" s="47" t="str">
        <f t="shared" si="35"/>
        <v>F1A005</v>
      </c>
    </row>
    <row r="754" spans="1:36" ht="22.5" customHeight="1" x14ac:dyDescent="0.4">
      <c r="A754" s="200" t="str">
        <f t="shared" si="33"/>
        <v>F</v>
      </c>
      <c r="B754" s="214" t="s">
        <v>2007</v>
      </c>
      <c r="C754" s="215" t="s">
        <v>2008</v>
      </c>
      <c r="D754" s="216" t="s">
        <v>4394</v>
      </c>
      <c r="E754" s="217" t="s">
        <v>156</v>
      </c>
      <c r="F754" s="218">
        <v>50</v>
      </c>
      <c r="G754" s="218">
        <v>64</v>
      </c>
      <c r="H754" s="218">
        <v>50</v>
      </c>
      <c r="I754" s="218">
        <v>164</v>
      </c>
      <c r="J754" s="219" t="s">
        <v>5061</v>
      </c>
      <c r="K754" s="218" t="s">
        <v>3908</v>
      </c>
      <c r="L754" s="218" t="s">
        <v>3503</v>
      </c>
      <c r="M754" s="218" t="s">
        <v>5062</v>
      </c>
      <c r="N754" s="218" t="s">
        <v>1269</v>
      </c>
      <c r="O754" s="218" t="s">
        <v>3503</v>
      </c>
      <c r="P754" s="218" t="s">
        <v>4211</v>
      </c>
      <c r="Q754" s="218" t="s">
        <v>1269</v>
      </c>
      <c r="R754" s="218" t="s">
        <v>3496</v>
      </c>
      <c r="S754" s="218" t="s">
        <v>4228</v>
      </c>
      <c r="T754" s="218" t="s">
        <v>3504</v>
      </c>
      <c r="U754" s="218" t="s">
        <v>1269</v>
      </c>
      <c r="V754" s="218" t="s">
        <v>1269</v>
      </c>
      <c r="W754" s="218" t="s">
        <v>1269</v>
      </c>
      <c r="X754" s="218" t="s">
        <v>1321</v>
      </c>
      <c r="Y754" s="218" t="s">
        <v>1269</v>
      </c>
      <c r="Z754" s="261" t="str">
        <f>[1]総合!AG738</f>
        <v>初参加なので自分のベストを尽くせるよう頑張りたいです。</v>
      </c>
      <c r="AA754" s="261"/>
      <c r="AB754" s="261"/>
      <c r="AC754" s="261"/>
      <c r="AD754" s="261"/>
      <c r="AE754" s="261"/>
      <c r="AF754" s="49" t="str">
        <f t="shared" si="34"/>
        <v>F1A006</v>
      </c>
      <c r="AI754" s="47">
        <v>748</v>
      </c>
      <c r="AJ754" s="47" t="str">
        <f t="shared" si="35"/>
        <v>F1A006</v>
      </c>
    </row>
    <row r="755" spans="1:36" ht="22.5" customHeight="1" x14ac:dyDescent="0.4">
      <c r="A755" s="200" t="str">
        <f t="shared" si="33"/>
        <v>F</v>
      </c>
      <c r="B755" s="214" t="s">
        <v>2010</v>
      </c>
      <c r="C755" s="215" t="s">
        <v>2011</v>
      </c>
      <c r="D755" s="216" t="s">
        <v>4394</v>
      </c>
      <c r="E755" s="217" t="s">
        <v>156</v>
      </c>
      <c r="F755" s="218">
        <v>0</v>
      </c>
      <c r="G755" s="218">
        <v>0</v>
      </c>
      <c r="H755" s="218">
        <v>0</v>
      </c>
      <c r="I755" s="218">
        <v>0</v>
      </c>
      <c r="J755" s="219" t="s">
        <v>5042</v>
      </c>
      <c r="K755" s="218" t="s">
        <v>1269</v>
      </c>
      <c r="L755" s="218" t="s">
        <v>1269</v>
      </c>
      <c r="M755" s="218" t="s">
        <v>1269</v>
      </c>
      <c r="N755" s="218" t="s">
        <v>1269</v>
      </c>
      <c r="O755" s="218" t="s">
        <v>1269</v>
      </c>
      <c r="P755" s="218" t="s">
        <v>1269</v>
      </c>
      <c r="Q755" s="218" t="s">
        <v>1269</v>
      </c>
      <c r="R755" s="218" t="s">
        <v>1269</v>
      </c>
      <c r="S755" s="218" t="s">
        <v>1269</v>
      </c>
      <c r="T755" s="218" t="s">
        <v>1269</v>
      </c>
      <c r="U755" s="218" t="s">
        <v>1269</v>
      </c>
      <c r="V755" s="218" t="s">
        <v>1269</v>
      </c>
      <c r="W755" s="218" t="s">
        <v>1269</v>
      </c>
      <c r="X755" s="218" t="s">
        <v>1321</v>
      </c>
      <c r="Y755" s="218" t="s">
        <v>1269</v>
      </c>
      <c r="Z755" s="261" t="str">
        <f>[1]総合!AG739</f>
        <v>よっしゃー！頑張るぞー。</v>
      </c>
      <c r="AA755" s="261"/>
      <c r="AB755" s="261"/>
      <c r="AC755" s="261"/>
      <c r="AD755" s="261"/>
      <c r="AE755" s="261"/>
      <c r="AF755" s="49" t="str">
        <f t="shared" si="34"/>
        <v>F1A007</v>
      </c>
      <c r="AI755" s="47">
        <v>749</v>
      </c>
      <c r="AJ755" s="47" t="str">
        <f t="shared" si="35"/>
        <v>F1A007</v>
      </c>
    </row>
    <row r="756" spans="1:36" ht="22.5" customHeight="1" x14ac:dyDescent="0.4">
      <c r="A756" s="200" t="str">
        <f t="shared" si="33"/>
        <v>F</v>
      </c>
      <c r="B756" s="214" t="s">
        <v>2013</v>
      </c>
      <c r="C756" s="215" t="s">
        <v>2014</v>
      </c>
      <c r="D756" s="216" t="s">
        <v>4394</v>
      </c>
      <c r="E756" s="217" t="s">
        <v>156</v>
      </c>
      <c r="F756" s="218">
        <v>50</v>
      </c>
      <c r="G756" s="218">
        <v>54</v>
      </c>
      <c r="H756" s="218">
        <v>42</v>
      </c>
      <c r="I756" s="218">
        <v>146</v>
      </c>
      <c r="J756" s="219" t="s">
        <v>5063</v>
      </c>
      <c r="K756" s="218" t="s">
        <v>4061</v>
      </c>
      <c r="L756" s="218" t="s">
        <v>3503</v>
      </c>
      <c r="M756" s="218" t="s">
        <v>5064</v>
      </c>
      <c r="N756" s="218" t="s">
        <v>1269</v>
      </c>
      <c r="O756" s="218" t="s">
        <v>3496</v>
      </c>
      <c r="P756" s="218" t="s">
        <v>4147</v>
      </c>
      <c r="Q756" s="218" t="s">
        <v>1269</v>
      </c>
      <c r="R756" s="218" t="s">
        <v>3496</v>
      </c>
      <c r="S756" s="218" t="s">
        <v>4228</v>
      </c>
      <c r="T756" s="218" t="s">
        <v>3504</v>
      </c>
      <c r="U756" s="218" t="s">
        <v>1269</v>
      </c>
      <c r="V756" s="218" t="s">
        <v>1269</v>
      </c>
      <c r="W756" s="218" t="s">
        <v>1269</v>
      </c>
      <c r="X756" s="218" t="s">
        <v>1321</v>
      </c>
      <c r="Y756" s="218" t="s">
        <v>1269</v>
      </c>
      <c r="Z756" s="261" t="str">
        <f>[1]総合!AG740</f>
        <v>はじめての冬のクリスマスカップ、180点をめざしてがんばります。</v>
      </c>
      <c r="AA756" s="261"/>
      <c r="AB756" s="261"/>
      <c r="AC756" s="261"/>
      <c r="AD756" s="261"/>
      <c r="AE756" s="261"/>
      <c r="AF756" s="49" t="str">
        <f t="shared" si="34"/>
        <v>F1A008</v>
      </c>
      <c r="AI756" s="47">
        <v>750</v>
      </c>
      <c r="AJ756" s="47" t="str">
        <f t="shared" si="35"/>
        <v>F1A008</v>
      </c>
    </row>
    <row r="757" spans="1:36" ht="22.5" customHeight="1" x14ac:dyDescent="0.4">
      <c r="A757" s="200" t="str">
        <f t="shared" si="33"/>
        <v>F</v>
      </c>
      <c r="B757" s="214" t="s">
        <v>2016</v>
      </c>
      <c r="C757" s="215" t="s">
        <v>1530</v>
      </c>
      <c r="D757" s="216" t="s">
        <v>4394</v>
      </c>
      <c r="E757" s="217" t="s">
        <v>156</v>
      </c>
      <c r="F757" s="218">
        <v>46</v>
      </c>
      <c r="G757" s="218">
        <v>46</v>
      </c>
      <c r="H757" s="218">
        <v>32</v>
      </c>
      <c r="I757" s="218">
        <v>124</v>
      </c>
      <c r="J757" s="219" t="s">
        <v>5047</v>
      </c>
      <c r="K757" s="218" t="s">
        <v>4068</v>
      </c>
      <c r="L757" s="218" t="s">
        <v>3503</v>
      </c>
      <c r="M757" s="218" t="s">
        <v>5065</v>
      </c>
      <c r="N757" s="218" t="s">
        <v>1269</v>
      </c>
      <c r="O757" s="218" t="s">
        <v>1269</v>
      </c>
      <c r="P757" s="218" t="s">
        <v>1269</v>
      </c>
      <c r="Q757" s="218" t="s">
        <v>1269</v>
      </c>
      <c r="R757" s="218" t="s">
        <v>3496</v>
      </c>
      <c r="S757" s="218" t="s">
        <v>4228</v>
      </c>
      <c r="T757" s="218" t="s">
        <v>3504</v>
      </c>
      <c r="U757" s="218" t="s">
        <v>1269</v>
      </c>
      <c r="V757" s="218" t="s">
        <v>1269</v>
      </c>
      <c r="W757" s="218" t="s">
        <v>1269</v>
      </c>
      <c r="X757" s="218" t="s">
        <v>1321</v>
      </c>
      <c r="Y757" s="218" t="s">
        <v>1269</v>
      </c>
      <c r="Z757" s="261" t="str">
        <f>[1]総合!AG741</f>
        <v>がんばります！</v>
      </c>
      <c r="AA757" s="261"/>
      <c r="AB757" s="261"/>
      <c r="AC757" s="261"/>
      <c r="AD757" s="261"/>
      <c r="AE757" s="261"/>
      <c r="AF757" s="49" t="str">
        <f t="shared" si="34"/>
        <v>F1A009</v>
      </c>
      <c r="AI757" s="47">
        <v>751</v>
      </c>
      <c r="AJ757" s="47" t="str">
        <f t="shared" si="35"/>
        <v>F1A009</v>
      </c>
    </row>
    <row r="758" spans="1:36" ht="22.5" customHeight="1" x14ac:dyDescent="0.4">
      <c r="A758" s="200" t="str">
        <f t="shared" si="33"/>
        <v>F</v>
      </c>
      <c r="B758" s="214" t="s">
        <v>2018</v>
      </c>
      <c r="C758" s="215" t="s">
        <v>2019</v>
      </c>
      <c r="D758" s="216" t="s">
        <v>4488</v>
      </c>
      <c r="E758" s="217" t="s">
        <v>156</v>
      </c>
      <c r="F758" s="218">
        <v>34</v>
      </c>
      <c r="G758" s="218">
        <v>44</v>
      </c>
      <c r="H758" s="218">
        <v>34</v>
      </c>
      <c r="I758" s="218">
        <v>112</v>
      </c>
      <c r="J758" s="219" t="s">
        <v>5066</v>
      </c>
      <c r="K758" s="218" t="s">
        <v>4073</v>
      </c>
      <c r="L758" s="218" t="s">
        <v>3503</v>
      </c>
      <c r="M758" s="218" t="s">
        <v>5067</v>
      </c>
      <c r="N758" s="218" t="s">
        <v>1269</v>
      </c>
      <c r="O758" s="218" t="s">
        <v>1269</v>
      </c>
      <c r="P758" s="218" t="s">
        <v>1269</v>
      </c>
      <c r="Q758" s="218" t="s">
        <v>1269</v>
      </c>
      <c r="R758" s="218" t="s">
        <v>1269</v>
      </c>
      <c r="S758" s="218" t="s">
        <v>1269</v>
      </c>
      <c r="T758" s="218" t="s">
        <v>1269</v>
      </c>
      <c r="U758" s="218" t="s">
        <v>1269</v>
      </c>
      <c r="V758" s="218" t="s">
        <v>1269</v>
      </c>
      <c r="W758" s="218" t="s">
        <v>1269</v>
      </c>
      <c r="X758" s="218" t="s">
        <v>1321</v>
      </c>
      <c r="Y758" s="218" t="s">
        <v>1269</v>
      </c>
      <c r="Z758" s="261" t="str">
        <f>[1]総合!AG742</f>
        <v>ドキドキするな〜</v>
      </c>
      <c r="AA758" s="261"/>
      <c r="AB758" s="261"/>
      <c r="AC758" s="261"/>
      <c r="AD758" s="261"/>
      <c r="AE758" s="261"/>
      <c r="AF758" s="49" t="str">
        <f t="shared" si="34"/>
        <v>F1A010</v>
      </c>
      <c r="AI758" s="47">
        <v>752</v>
      </c>
      <c r="AJ758" s="47" t="str">
        <f t="shared" si="35"/>
        <v>F1A010</v>
      </c>
    </row>
    <row r="759" spans="1:36" ht="22.5" customHeight="1" x14ac:dyDescent="0.4">
      <c r="A759" s="200" t="str">
        <f t="shared" si="33"/>
        <v>F</v>
      </c>
      <c r="B759" s="214" t="s">
        <v>2021</v>
      </c>
      <c r="C759" s="215" t="s">
        <v>2022</v>
      </c>
      <c r="D759" s="216" t="s">
        <v>4394</v>
      </c>
      <c r="E759" s="217" t="s">
        <v>156</v>
      </c>
      <c r="F759" s="218">
        <v>42</v>
      </c>
      <c r="G759" s="218">
        <v>46</v>
      </c>
      <c r="H759" s="218">
        <v>36</v>
      </c>
      <c r="I759" s="218">
        <v>124</v>
      </c>
      <c r="J759" s="219" t="s">
        <v>5047</v>
      </c>
      <c r="K759" s="218" t="s">
        <v>4068</v>
      </c>
      <c r="L759" s="218" t="s">
        <v>3503</v>
      </c>
      <c r="M759" s="218" t="s">
        <v>5068</v>
      </c>
      <c r="N759" s="218" t="s">
        <v>1269</v>
      </c>
      <c r="O759" s="218" t="s">
        <v>3503</v>
      </c>
      <c r="P759" s="218" t="s">
        <v>4211</v>
      </c>
      <c r="Q759" s="218" t="s">
        <v>1269</v>
      </c>
      <c r="R759" s="218" t="s">
        <v>1269</v>
      </c>
      <c r="S759" s="218" t="s">
        <v>1269</v>
      </c>
      <c r="T759" s="218" t="s">
        <v>1269</v>
      </c>
      <c r="U759" s="218" t="s">
        <v>1269</v>
      </c>
      <c r="V759" s="218" t="s">
        <v>1269</v>
      </c>
      <c r="W759" s="218" t="s">
        <v>1269</v>
      </c>
      <c r="X759" s="218" t="s">
        <v>1321</v>
      </c>
      <c r="Y759" s="218" t="s">
        <v>1269</v>
      </c>
      <c r="Z759" s="261" t="str">
        <f>[1]総合!AG743</f>
        <v>目標は160点以上をとる！</v>
      </c>
      <c r="AA759" s="261"/>
      <c r="AB759" s="261"/>
      <c r="AC759" s="261"/>
      <c r="AD759" s="261"/>
      <c r="AE759" s="261"/>
      <c r="AF759" s="49" t="str">
        <f t="shared" si="34"/>
        <v>F1A011</v>
      </c>
      <c r="AI759" s="47">
        <v>753</v>
      </c>
      <c r="AJ759" s="47" t="str">
        <f t="shared" si="35"/>
        <v>F1A011</v>
      </c>
    </row>
    <row r="760" spans="1:36" ht="22.5" customHeight="1" x14ac:dyDescent="0.4">
      <c r="A760" s="200" t="str">
        <f t="shared" si="33"/>
        <v>F</v>
      </c>
      <c r="B760" s="214" t="s">
        <v>2024</v>
      </c>
      <c r="C760" s="215" t="s">
        <v>2025</v>
      </c>
      <c r="D760" s="216" t="s">
        <v>4394</v>
      </c>
      <c r="E760" s="217" t="s">
        <v>156</v>
      </c>
      <c r="F760" s="218">
        <v>50</v>
      </c>
      <c r="G760" s="218">
        <v>28</v>
      </c>
      <c r="H760" s="218">
        <v>34</v>
      </c>
      <c r="I760" s="218">
        <v>112</v>
      </c>
      <c r="J760" s="219" t="s">
        <v>5066</v>
      </c>
      <c r="K760" s="218" t="s">
        <v>4073</v>
      </c>
      <c r="L760" s="218" t="s">
        <v>1269</v>
      </c>
      <c r="M760" s="218" t="s">
        <v>1269</v>
      </c>
      <c r="N760" s="218" t="s">
        <v>1269</v>
      </c>
      <c r="O760" s="218" t="s">
        <v>1269</v>
      </c>
      <c r="P760" s="218" t="s">
        <v>1269</v>
      </c>
      <c r="Q760" s="218" t="s">
        <v>1269</v>
      </c>
      <c r="R760" s="218" t="s">
        <v>1269</v>
      </c>
      <c r="S760" s="218" t="s">
        <v>1269</v>
      </c>
      <c r="T760" s="218" t="s">
        <v>1269</v>
      </c>
      <c r="U760" s="218" t="s">
        <v>1269</v>
      </c>
      <c r="V760" s="218" t="s">
        <v>1269</v>
      </c>
      <c r="W760" s="218" t="s">
        <v>1269</v>
      </c>
      <c r="X760" s="218" t="s">
        <v>1321</v>
      </c>
      <c r="Y760" s="218" t="s">
        <v>1269</v>
      </c>
      <c r="Z760" s="261" t="str">
        <f>[1]総合!AG744</f>
        <v>はじめてで、緊張するけど頑張ります！</v>
      </c>
      <c r="AA760" s="261"/>
      <c r="AB760" s="261"/>
      <c r="AC760" s="261"/>
      <c r="AD760" s="261"/>
      <c r="AE760" s="261"/>
      <c r="AF760" s="49" t="str">
        <f t="shared" si="34"/>
        <v>F1A012</v>
      </c>
      <c r="AI760" s="47">
        <v>754</v>
      </c>
      <c r="AJ760" s="47" t="str">
        <f t="shared" si="35"/>
        <v>F1A012</v>
      </c>
    </row>
    <row r="761" spans="1:36" ht="22.5" customHeight="1" x14ac:dyDescent="0.4">
      <c r="A761" s="200" t="str">
        <f t="shared" si="33"/>
        <v>F</v>
      </c>
      <c r="B761" s="214" t="s">
        <v>2027</v>
      </c>
      <c r="C761" s="215" t="s">
        <v>2028</v>
      </c>
      <c r="D761" s="216" t="s">
        <v>4394</v>
      </c>
      <c r="E761" s="217" t="s">
        <v>156</v>
      </c>
      <c r="F761" s="218">
        <v>38</v>
      </c>
      <c r="G761" s="218">
        <v>38</v>
      </c>
      <c r="H761" s="218">
        <v>40</v>
      </c>
      <c r="I761" s="218">
        <v>116</v>
      </c>
      <c r="J761" s="219" t="s">
        <v>5016</v>
      </c>
      <c r="K761" s="218" t="s">
        <v>4072</v>
      </c>
      <c r="L761" s="218" t="s">
        <v>1269</v>
      </c>
      <c r="M761" s="218" t="s">
        <v>1269</v>
      </c>
      <c r="N761" s="218" t="s">
        <v>1269</v>
      </c>
      <c r="O761" s="218" t="s">
        <v>1269</v>
      </c>
      <c r="P761" s="218" t="s">
        <v>1269</v>
      </c>
      <c r="Q761" s="218" t="s">
        <v>1269</v>
      </c>
      <c r="R761" s="218" t="s">
        <v>1269</v>
      </c>
      <c r="S761" s="218" t="s">
        <v>1269</v>
      </c>
      <c r="T761" s="218" t="s">
        <v>1269</v>
      </c>
      <c r="U761" s="218" t="s">
        <v>1269</v>
      </c>
      <c r="V761" s="218" t="s">
        <v>1269</v>
      </c>
      <c r="W761" s="218" t="s">
        <v>1269</v>
      </c>
      <c r="X761" s="218" t="s">
        <v>1321</v>
      </c>
      <c r="Y761" s="218" t="s">
        <v>1269</v>
      </c>
      <c r="Z761" s="261" t="str">
        <f>[1]総合!AG745</f>
        <v>はじめての参加だけど、がんばります。</v>
      </c>
      <c r="AA761" s="261"/>
      <c r="AB761" s="261"/>
      <c r="AC761" s="261"/>
      <c r="AD761" s="261"/>
      <c r="AE761" s="261"/>
      <c r="AF761" s="49" t="str">
        <f t="shared" si="34"/>
        <v>F1A013</v>
      </c>
      <c r="AI761" s="47">
        <v>755</v>
      </c>
      <c r="AJ761" s="47" t="str">
        <f t="shared" si="35"/>
        <v>F1A013</v>
      </c>
    </row>
    <row r="762" spans="1:36" ht="22.5" customHeight="1" x14ac:dyDescent="0.4">
      <c r="A762" s="200" t="str">
        <f t="shared" si="33"/>
        <v>F</v>
      </c>
      <c r="B762" s="214" t="s">
        <v>2030</v>
      </c>
      <c r="C762" s="215" t="s">
        <v>2031</v>
      </c>
      <c r="D762" s="216" t="s">
        <v>4401</v>
      </c>
      <c r="E762" s="217" t="s">
        <v>156</v>
      </c>
      <c r="F762" s="218">
        <v>36</v>
      </c>
      <c r="G762" s="218">
        <v>40</v>
      </c>
      <c r="H762" s="218">
        <v>32</v>
      </c>
      <c r="I762" s="218">
        <v>108</v>
      </c>
      <c r="J762" s="219" t="s">
        <v>5069</v>
      </c>
      <c r="K762" s="218" t="s">
        <v>4075</v>
      </c>
      <c r="L762" s="218" t="s">
        <v>1269</v>
      </c>
      <c r="M762" s="218" t="s">
        <v>1269</v>
      </c>
      <c r="N762" s="218" t="s">
        <v>1269</v>
      </c>
      <c r="O762" s="218" t="s">
        <v>1269</v>
      </c>
      <c r="P762" s="218" t="s">
        <v>1269</v>
      </c>
      <c r="Q762" s="218" t="s">
        <v>1269</v>
      </c>
      <c r="R762" s="218" t="s">
        <v>1269</v>
      </c>
      <c r="S762" s="218" t="s">
        <v>1269</v>
      </c>
      <c r="T762" s="218" t="s">
        <v>1269</v>
      </c>
      <c r="U762" s="218" t="s">
        <v>1269</v>
      </c>
      <c r="V762" s="218" t="s">
        <v>1269</v>
      </c>
      <c r="W762" s="218" t="s">
        <v>1269</v>
      </c>
      <c r="X762" s="218" t="s">
        <v>1321</v>
      </c>
      <c r="Y762" s="218" t="s">
        <v>1269</v>
      </c>
      <c r="Z762" s="261" t="str">
        <f>[1]総合!AG746</f>
        <v>はじめてだからキンチョーするー(&gt;o&lt;)！</v>
      </c>
      <c r="AA762" s="261"/>
      <c r="AB762" s="261"/>
      <c r="AC762" s="261"/>
      <c r="AD762" s="261"/>
      <c r="AE762" s="261"/>
      <c r="AF762" s="49" t="str">
        <f t="shared" si="34"/>
        <v>F1A014</v>
      </c>
      <c r="AI762" s="47">
        <v>756</v>
      </c>
      <c r="AJ762" s="47" t="str">
        <f t="shared" si="35"/>
        <v>F1A014</v>
      </c>
    </row>
    <row r="763" spans="1:36" ht="22.5" customHeight="1" x14ac:dyDescent="0.4">
      <c r="A763" s="200" t="str">
        <f t="shared" si="33"/>
        <v>F</v>
      </c>
      <c r="B763" s="214" t="s">
        <v>2033</v>
      </c>
      <c r="C763" s="215" t="s">
        <v>2034</v>
      </c>
      <c r="D763" s="216" t="s">
        <v>4401</v>
      </c>
      <c r="E763" s="217" t="s">
        <v>156</v>
      </c>
      <c r="F763" s="218">
        <v>38</v>
      </c>
      <c r="G763" s="218">
        <v>26</v>
      </c>
      <c r="H763" s="218">
        <v>32</v>
      </c>
      <c r="I763" s="218">
        <v>96</v>
      </c>
      <c r="J763" s="219" t="s">
        <v>5070</v>
      </c>
      <c r="K763" s="218" t="s">
        <v>4080</v>
      </c>
      <c r="L763" s="218" t="s">
        <v>1269</v>
      </c>
      <c r="M763" s="218" t="s">
        <v>1269</v>
      </c>
      <c r="N763" s="218" t="s">
        <v>1269</v>
      </c>
      <c r="O763" s="218" t="s">
        <v>3503</v>
      </c>
      <c r="P763" s="218" t="s">
        <v>4211</v>
      </c>
      <c r="Q763" s="218" t="s">
        <v>1269</v>
      </c>
      <c r="R763" s="218" t="s">
        <v>3496</v>
      </c>
      <c r="S763" s="218" t="s">
        <v>4228</v>
      </c>
      <c r="T763" s="218" t="s">
        <v>3504</v>
      </c>
      <c r="U763" s="218" t="s">
        <v>1269</v>
      </c>
      <c r="V763" s="218" t="s">
        <v>1269</v>
      </c>
      <c r="W763" s="218" t="s">
        <v>1269</v>
      </c>
      <c r="X763" s="218" t="s">
        <v>1321</v>
      </c>
      <c r="Y763" s="218" t="s">
        <v>1269</v>
      </c>
      <c r="Z763" s="261" t="str">
        <f>[1]総合!AG747</f>
        <v>今大会に向け練習していく過程で、今ある弱点を克服出来ますように！</v>
      </c>
      <c r="AA763" s="261"/>
      <c r="AB763" s="261"/>
      <c r="AC763" s="261"/>
      <c r="AD763" s="261"/>
      <c r="AE763" s="261"/>
      <c r="AF763" s="49" t="str">
        <f t="shared" si="34"/>
        <v>F1A015</v>
      </c>
      <c r="AI763" s="47">
        <v>757</v>
      </c>
      <c r="AJ763" s="47" t="str">
        <f t="shared" si="35"/>
        <v>F1A015</v>
      </c>
    </row>
    <row r="764" spans="1:36" ht="22.5" customHeight="1" x14ac:dyDescent="0.4">
      <c r="A764" s="200" t="str">
        <f t="shared" si="33"/>
        <v>F</v>
      </c>
      <c r="B764" s="214" t="s">
        <v>2036</v>
      </c>
      <c r="C764" s="215" t="s">
        <v>2037</v>
      </c>
      <c r="D764" s="216" t="s">
        <v>4394</v>
      </c>
      <c r="E764" s="217" t="s">
        <v>156</v>
      </c>
      <c r="F764" s="218">
        <v>32</v>
      </c>
      <c r="G764" s="218">
        <v>22</v>
      </c>
      <c r="H764" s="218">
        <v>28</v>
      </c>
      <c r="I764" s="218">
        <v>82</v>
      </c>
      <c r="J764" s="219" t="s">
        <v>5022</v>
      </c>
      <c r="K764" s="218" t="s">
        <v>4036</v>
      </c>
      <c r="L764" s="218" t="s">
        <v>1269</v>
      </c>
      <c r="M764" s="218" t="s">
        <v>1269</v>
      </c>
      <c r="N764" s="218" t="s">
        <v>1269</v>
      </c>
      <c r="O764" s="218" t="s">
        <v>3483</v>
      </c>
      <c r="P764" s="218" t="s">
        <v>4126</v>
      </c>
      <c r="Q764" s="218" t="s">
        <v>3513</v>
      </c>
      <c r="R764" s="218" t="s">
        <v>3483</v>
      </c>
      <c r="S764" s="218" t="s">
        <v>4131</v>
      </c>
      <c r="T764" s="218" t="s">
        <v>3494</v>
      </c>
      <c r="U764" s="218" t="s">
        <v>1269</v>
      </c>
      <c r="V764" s="218" t="s">
        <v>1269</v>
      </c>
      <c r="W764" s="218" t="s">
        <v>1269</v>
      </c>
      <c r="X764" s="218" t="s">
        <v>1321</v>
      </c>
      <c r="Y764" s="218" t="s">
        <v>1269</v>
      </c>
      <c r="Z764" s="261" t="str">
        <f>[1]総合!AG748</f>
        <v>初参加でまだまだですが、全力をつくします。</v>
      </c>
      <c r="AA764" s="261"/>
      <c r="AB764" s="261"/>
      <c r="AC764" s="261"/>
      <c r="AD764" s="261"/>
      <c r="AE764" s="261"/>
      <c r="AF764" s="49" t="str">
        <f t="shared" si="34"/>
        <v>F1A016</v>
      </c>
      <c r="AI764" s="47">
        <v>758</v>
      </c>
      <c r="AJ764" s="47" t="str">
        <f t="shared" si="35"/>
        <v>F1A016</v>
      </c>
    </row>
    <row r="765" spans="1:36" ht="22.5" customHeight="1" x14ac:dyDescent="0.4">
      <c r="A765" s="200" t="str">
        <f t="shared" si="33"/>
        <v>F</v>
      </c>
      <c r="B765" s="214" t="s">
        <v>2039</v>
      </c>
      <c r="C765" s="215" t="s">
        <v>2040</v>
      </c>
      <c r="D765" s="216" t="s">
        <v>4394</v>
      </c>
      <c r="E765" s="217" t="s">
        <v>156</v>
      </c>
      <c r="F765" s="218">
        <v>40</v>
      </c>
      <c r="G765" s="218">
        <v>34</v>
      </c>
      <c r="H765" s="218">
        <v>28</v>
      </c>
      <c r="I765" s="218">
        <v>102</v>
      </c>
      <c r="J765" s="219" t="s">
        <v>5071</v>
      </c>
      <c r="K765" s="218" t="s">
        <v>4078</v>
      </c>
      <c r="L765" s="218" t="s">
        <v>3503</v>
      </c>
      <c r="M765" s="218" t="s">
        <v>5072</v>
      </c>
      <c r="N765" s="218" t="s">
        <v>1269</v>
      </c>
      <c r="O765" s="218" t="s">
        <v>1269</v>
      </c>
      <c r="P765" s="218" t="s">
        <v>1269</v>
      </c>
      <c r="Q765" s="218" t="s">
        <v>1269</v>
      </c>
      <c r="R765" s="218" t="s">
        <v>1269</v>
      </c>
      <c r="S765" s="218" t="s">
        <v>1269</v>
      </c>
      <c r="T765" s="218" t="s">
        <v>1269</v>
      </c>
      <c r="U765" s="218" t="s">
        <v>1269</v>
      </c>
      <c r="V765" s="218" t="s">
        <v>1269</v>
      </c>
      <c r="W765" s="218" t="s">
        <v>1269</v>
      </c>
      <c r="X765" s="218" t="s">
        <v>1321</v>
      </c>
      <c r="Y765" s="218" t="s">
        <v>1269</v>
      </c>
      <c r="Z765" s="261" t="str">
        <f>[1]総合!AG749</f>
        <v>F1上がりたてで、初参加。
兄と一緒に楽しんで欲しい。</v>
      </c>
      <c r="AA765" s="261"/>
      <c r="AB765" s="261"/>
      <c r="AC765" s="261"/>
      <c r="AD765" s="261"/>
      <c r="AE765" s="261"/>
      <c r="AF765" s="49" t="str">
        <f t="shared" si="34"/>
        <v>F1A017</v>
      </c>
      <c r="AI765" s="47">
        <v>759</v>
      </c>
      <c r="AJ765" s="47" t="str">
        <f t="shared" si="35"/>
        <v>F1A017</v>
      </c>
    </row>
    <row r="766" spans="1:36" ht="22.5" customHeight="1" x14ac:dyDescent="0.4">
      <c r="A766" s="200" t="str">
        <f t="shared" si="33"/>
        <v>F</v>
      </c>
      <c r="B766" s="214" t="s">
        <v>2042</v>
      </c>
      <c r="C766" s="215" t="s">
        <v>2043</v>
      </c>
      <c r="D766" s="216" t="s">
        <v>4401</v>
      </c>
      <c r="E766" s="217" t="s">
        <v>156</v>
      </c>
      <c r="F766" s="218">
        <v>0</v>
      </c>
      <c r="G766" s="218">
        <v>0</v>
      </c>
      <c r="H766" s="218">
        <v>0</v>
      </c>
      <c r="I766" s="218">
        <v>0</v>
      </c>
      <c r="J766" s="219" t="s">
        <v>5042</v>
      </c>
      <c r="K766" s="218" t="s">
        <v>1269</v>
      </c>
      <c r="L766" s="218" t="s">
        <v>1269</v>
      </c>
      <c r="M766" s="218" t="s">
        <v>1269</v>
      </c>
      <c r="N766" s="218" t="s">
        <v>1269</v>
      </c>
      <c r="O766" s="218" t="s">
        <v>1269</v>
      </c>
      <c r="P766" s="218" t="s">
        <v>1269</v>
      </c>
      <c r="Q766" s="218" t="s">
        <v>1269</v>
      </c>
      <c r="R766" s="218" t="s">
        <v>1269</v>
      </c>
      <c r="S766" s="218" t="s">
        <v>1269</v>
      </c>
      <c r="T766" s="218" t="s">
        <v>1269</v>
      </c>
      <c r="U766" s="218" t="s">
        <v>1269</v>
      </c>
      <c r="V766" s="218" t="s">
        <v>1269</v>
      </c>
      <c r="W766" s="218" t="s">
        <v>1269</v>
      </c>
      <c r="X766" s="218" t="s">
        <v>1321</v>
      </c>
      <c r="Y766" s="218" t="s">
        <v>1269</v>
      </c>
      <c r="Z766" s="261" t="str">
        <f>[1]総合!AG750</f>
        <v>高いレベルの中で初参加となりますが一生懸命頑張るぞ！</v>
      </c>
      <c r="AA766" s="261"/>
      <c r="AB766" s="261"/>
      <c r="AC766" s="261"/>
      <c r="AD766" s="261"/>
      <c r="AE766" s="261"/>
      <c r="AF766" s="49" t="str">
        <f t="shared" si="34"/>
        <v>F1A018</v>
      </c>
      <c r="AI766" s="47">
        <v>760</v>
      </c>
      <c r="AJ766" s="47" t="str">
        <f t="shared" si="35"/>
        <v>F1A018</v>
      </c>
    </row>
    <row r="767" spans="1:36" ht="22.5" customHeight="1" x14ac:dyDescent="0.4">
      <c r="A767" s="200" t="str">
        <f t="shared" si="33"/>
        <v>F</v>
      </c>
      <c r="B767" s="214" t="s">
        <v>2045</v>
      </c>
      <c r="C767" s="215" t="s">
        <v>1528</v>
      </c>
      <c r="D767" s="216" t="s">
        <v>4413</v>
      </c>
      <c r="E767" s="217" t="s">
        <v>156</v>
      </c>
      <c r="F767" s="218">
        <v>70</v>
      </c>
      <c r="G767" s="218">
        <v>78</v>
      </c>
      <c r="H767" s="218">
        <v>56</v>
      </c>
      <c r="I767" s="218">
        <v>204</v>
      </c>
      <c r="J767" s="219" t="s">
        <v>5004</v>
      </c>
      <c r="K767" s="218" t="s">
        <v>3869</v>
      </c>
      <c r="L767" s="218" t="s">
        <v>3480</v>
      </c>
      <c r="M767" s="218" t="s">
        <v>5073</v>
      </c>
      <c r="N767" s="218" t="s">
        <v>1269</v>
      </c>
      <c r="O767" s="218" t="s">
        <v>3480</v>
      </c>
      <c r="P767" s="218" t="s">
        <v>4122</v>
      </c>
      <c r="Q767" s="218" t="s">
        <v>1269</v>
      </c>
      <c r="R767" s="218" t="s">
        <v>3480</v>
      </c>
      <c r="S767" s="218" t="s">
        <v>4024</v>
      </c>
      <c r="T767" s="218" t="s">
        <v>1269</v>
      </c>
      <c r="U767" s="218" t="s">
        <v>1269</v>
      </c>
      <c r="V767" s="218" t="s">
        <v>1269</v>
      </c>
      <c r="W767" s="218" t="s">
        <v>1269</v>
      </c>
      <c r="X767" s="218" t="s">
        <v>1321</v>
      </c>
      <c r="Y767" s="218" t="s">
        <v>1269</v>
      </c>
      <c r="Z767" s="261" t="str">
        <f>[1]総合!AG751</f>
        <v>良い成績が残せるように頑張ります</v>
      </c>
      <c r="AA767" s="261"/>
      <c r="AB767" s="261"/>
      <c r="AC767" s="261"/>
      <c r="AD767" s="261"/>
      <c r="AE767" s="261"/>
      <c r="AF767" s="49" t="str">
        <f t="shared" si="34"/>
        <v>F1B012</v>
      </c>
      <c r="AI767" s="47">
        <v>761</v>
      </c>
      <c r="AJ767" s="47" t="str">
        <f t="shared" si="35"/>
        <v>F1B012</v>
      </c>
    </row>
    <row r="768" spans="1:36" ht="22.5" customHeight="1" x14ac:dyDescent="0.4">
      <c r="A768" s="200" t="str">
        <f t="shared" si="33"/>
        <v>F</v>
      </c>
      <c r="B768" s="214" t="s">
        <v>2047</v>
      </c>
      <c r="C768" s="215" t="s">
        <v>2048</v>
      </c>
      <c r="D768" s="216" t="s">
        <v>4406</v>
      </c>
      <c r="E768" s="217" t="s">
        <v>156</v>
      </c>
      <c r="F768" s="218">
        <v>72</v>
      </c>
      <c r="G768" s="218">
        <v>76</v>
      </c>
      <c r="H768" s="218">
        <v>64</v>
      </c>
      <c r="I768" s="218">
        <v>212</v>
      </c>
      <c r="J768" s="219" t="s">
        <v>5074</v>
      </c>
      <c r="K768" s="218" t="s">
        <v>3762</v>
      </c>
      <c r="L768" s="218" t="s">
        <v>3483</v>
      </c>
      <c r="M768" s="218" t="s">
        <v>5075</v>
      </c>
      <c r="N768" s="218" t="s">
        <v>1269</v>
      </c>
      <c r="O768" s="218" t="s">
        <v>3483</v>
      </c>
      <c r="P768" s="218" t="s">
        <v>4126</v>
      </c>
      <c r="Q768" s="218" t="s">
        <v>1269</v>
      </c>
      <c r="R768" s="218" t="s">
        <v>3480</v>
      </c>
      <c r="S768" s="218" t="s">
        <v>4024</v>
      </c>
      <c r="T768" s="218" t="s">
        <v>1269</v>
      </c>
      <c r="U768" s="218" t="s">
        <v>3480</v>
      </c>
      <c r="V768" s="218" t="s">
        <v>4223</v>
      </c>
      <c r="W768" s="218" t="s">
        <v>1269</v>
      </c>
      <c r="X768" s="218" t="s">
        <v>1321</v>
      </c>
      <c r="Y768" s="218" t="s">
        <v>1269</v>
      </c>
      <c r="Z768" s="261" t="str">
        <f>[1]総合!AG752</f>
        <v>50位以上になれるように頑張ります。</v>
      </c>
      <c r="AA768" s="261"/>
      <c r="AB768" s="261"/>
      <c r="AC768" s="261"/>
      <c r="AD768" s="261"/>
      <c r="AE768" s="261"/>
      <c r="AF768" s="49" t="str">
        <f t="shared" si="34"/>
        <v>F1B013</v>
      </c>
      <c r="AI768" s="47">
        <v>762</v>
      </c>
      <c r="AJ768" s="47" t="str">
        <f t="shared" si="35"/>
        <v>F1B013</v>
      </c>
    </row>
    <row r="769" spans="1:36" ht="22.5" customHeight="1" x14ac:dyDescent="0.4">
      <c r="A769" s="200" t="str">
        <f t="shared" si="33"/>
        <v>F</v>
      </c>
      <c r="B769" s="214" t="s">
        <v>2050</v>
      </c>
      <c r="C769" s="215" t="s">
        <v>2051</v>
      </c>
      <c r="D769" s="216" t="s">
        <v>4413</v>
      </c>
      <c r="E769" s="217" t="s">
        <v>156</v>
      </c>
      <c r="F769" s="218">
        <v>62</v>
      </c>
      <c r="G769" s="218">
        <v>70</v>
      </c>
      <c r="H769" s="218">
        <v>60</v>
      </c>
      <c r="I769" s="218">
        <v>192</v>
      </c>
      <c r="J769" s="219" t="s">
        <v>5076</v>
      </c>
      <c r="K769" s="218" t="s">
        <v>3778</v>
      </c>
      <c r="L769" s="218" t="s">
        <v>3503</v>
      </c>
      <c r="M769" s="218" t="s">
        <v>5077</v>
      </c>
      <c r="N769" s="218" t="s">
        <v>1269</v>
      </c>
      <c r="O769" s="218" t="s">
        <v>3483</v>
      </c>
      <c r="P769" s="218" t="s">
        <v>4126</v>
      </c>
      <c r="Q769" s="218" t="s">
        <v>1269</v>
      </c>
      <c r="R769" s="218" t="s">
        <v>3480</v>
      </c>
      <c r="S769" s="218" t="s">
        <v>4024</v>
      </c>
      <c r="T769" s="218" t="s">
        <v>1269</v>
      </c>
      <c r="U769" s="218" t="s">
        <v>1269</v>
      </c>
      <c r="V769" s="218" t="s">
        <v>1269</v>
      </c>
      <c r="W769" s="218" t="s">
        <v>1269</v>
      </c>
      <c r="X769" s="218" t="s">
        <v>1321</v>
      </c>
      <c r="Y769" s="218" t="s">
        <v>1269</v>
      </c>
      <c r="Z769" s="261" t="str">
        <f>[1]総合!AG753</f>
        <v>やる気満々です！</v>
      </c>
      <c r="AA769" s="261"/>
      <c r="AB769" s="261"/>
      <c r="AC769" s="261"/>
      <c r="AD769" s="261"/>
      <c r="AE769" s="261"/>
      <c r="AF769" s="49" t="str">
        <f t="shared" si="34"/>
        <v>F1B014</v>
      </c>
      <c r="AI769" s="47">
        <v>763</v>
      </c>
      <c r="AJ769" s="47" t="str">
        <f t="shared" si="35"/>
        <v>F1B014</v>
      </c>
    </row>
    <row r="770" spans="1:36" ht="22.5" customHeight="1" x14ac:dyDescent="0.4">
      <c r="A770" s="200" t="str">
        <f t="shared" si="33"/>
        <v>F</v>
      </c>
      <c r="B770" s="214" t="s">
        <v>2053</v>
      </c>
      <c r="C770" s="215" t="s">
        <v>1564</v>
      </c>
      <c r="D770" s="216" t="s">
        <v>4406</v>
      </c>
      <c r="E770" s="217" t="s">
        <v>156</v>
      </c>
      <c r="F770" s="218">
        <v>72</v>
      </c>
      <c r="G770" s="218">
        <v>78</v>
      </c>
      <c r="H770" s="218">
        <v>58</v>
      </c>
      <c r="I770" s="218">
        <v>208</v>
      </c>
      <c r="J770" s="219" t="s">
        <v>4996</v>
      </c>
      <c r="K770" s="218" t="s">
        <v>3765</v>
      </c>
      <c r="L770" s="218" t="s">
        <v>3483</v>
      </c>
      <c r="M770" s="218" t="s">
        <v>5078</v>
      </c>
      <c r="N770" s="218" t="s">
        <v>1269</v>
      </c>
      <c r="O770" s="218" t="s">
        <v>3503</v>
      </c>
      <c r="P770" s="218" t="s">
        <v>4211</v>
      </c>
      <c r="Q770" s="218" t="s">
        <v>1269</v>
      </c>
      <c r="R770" s="218" t="s">
        <v>3496</v>
      </c>
      <c r="S770" s="218" t="s">
        <v>4228</v>
      </c>
      <c r="T770" s="218" t="s">
        <v>1269</v>
      </c>
      <c r="U770" s="218" t="s">
        <v>3503</v>
      </c>
      <c r="V770" s="218" t="s">
        <v>4132</v>
      </c>
      <c r="W770" s="218" t="s">
        <v>1269</v>
      </c>
      <c r="X770" s="218" t="s">
        <v>1321</v>
      </c>
      <c r="Y770" s="218" t="s">
        <v>1269</v>
      </c>
      <c r="Z770" s="261" t="str">
        <f>[1]総合!AG754</f>
        <v>頑張りまーす!!</v>
      </c>
      <c r="AA770" s="261"/>
      <c r="AB770" s="261"/>
      <c r="AC770" s="261"/>
      <c r="AD770" s="261"/>
      <c r="AE770" s="261"/>
      <c r="AF770" s="49" t="str">
        <f t="shared" si="34"/>
        <v>F1B015</v>
      </c>
      <c r="AI770" s="47">
        <v>764</v>
      </c>
      <c r="AJ770" s="47" t="str">
        <f t="shared" si="35"/>
        <v>F1B015</v>
      </c>
    </row>
    <row r="771" spans="1:36" ht="22.5" customHeight="1" x14ac:dyDescent="0.4">
      <c r="A771" s="200" t="str">
        <f t="shared" si="33"/>
        <v>F</v>
      </c>
      <c r="B771" s="214" t="s">
        <v>2055</v>
      </c>
      <c r="C771" s="215" t="s">
        <v>1566</v>
      </c>
      <c r="D771" s="216" t="s">
        <v>4406</v>
      </c>
      <c r="E771" s="217" t="s">
        <v>156</v>
      </c>
      <c r="F771" s="218">
        <v>62</v>
      </c>
      <c r="G771" s="218">
        <v>84</v>
      </c>
      <c r="H771" s="218">
        <v>66</v>
      </c>
      <c r="I771" s="218">
        <v>212</v>
      </c>
      <c r="J771" s="219" t="s">
        <v>5074</v>
      </c>
      <c r="K771" s="218" t="s">
        <v>3762</v>
      </c>
      <c r="L771" s="218" t="s">
        <v>3483</v>
      </c>
      <c r="M771" s="218" t="s">
        <v>5079</v>
      </c>
      <c r="N771" s="218" t="s">
        <v>1269</v>
      </c>
      <c r="O771" s="218" t="s">
        <v>3503</v>
      </c>
      <c r="P771" s="218" t="s">
        <v>4211</v>
      </c>
      <c r="Q771" s="218" t="s">
        <v>1269</v>
      </c>
      <c r="R771" s="218" t="s">
        <v>1269</v>
      </c>
      <c r="S771" s="218" t="s">
        <v>1269</v>
      </c>
      <c r="T771" s="218" t="s">
        <v>1269</v>
      </c>
      <c r="U771" s="218" t="s">
        <v>1269</v>
      </c>
      <c r="V771" s="218" t="s">
        <v>1269</v>
      </c>
      <c r="W771" s="218" t="s">
        <v>1269</v>
      </c>
      <c r="X771" s="218" t="s">
        <v>1321</v>
      </c>
      <c r="Y771" s="218" t="s">
        <v>1269</v>
      </c>
      <c r="Z771" s="261" t="str">
        <f>[1]総合!AG755</f>
        <v>一年間、一生懸命に練習してきました！その成果をだします！</v>
      </c>
      <c r="AA771" s="261"/>
      <c r="AB771" s="261"/>
      <c r="AC771" s="261"/>
      <c r="AD771" s="261"/>
      <c r="AE771" s="261"/>
      <c r="AF771" s="49" t="str">
        <f t="shared" si="34"/>
        <v>F1B016</v>
      </c>
      <c r="AI771" s="47">
        <v>765</v>
      </c>
      <c r="AJ771" s="47" t="str">
        <f t="shared" si="35"/>
        <v>F1B016</v>
      </c>
    </row>
    <row r="772" spans="1:36" ht="22.5" customHeight="1" x14ac:dyDescent="0.4">
      <c r="A772" s="200" t="str">
        <f t="shared" si="33"/>
        <v>F</v>
      </c>
      <c r="B772" s="214" t="s">
        <v>2057</v>
      </c>
      <c r="C772" s="215" t="s">
        <v>1569</v>
      </c>
      <c r="D772" s="216" t="s">
        <v>4406</v>
      </c>
      <c r="E772" s="217" t="s">
        <v>156</v>
      </c>
      <c r="F772" s="218">
        <v>48</v>
      </c>
      <c r="G772" s="218">
        <v>62</v>
      </c>
      <c r="H772" s="218">
        <v>50</v>
      </c>
      <c r="I772" s="218">
        <v>160</v>
      </c>
      <c r="J772" s="219" t="s">
        <v>5026</v>
      </c>
      <c r="K772" s="218" t="s">
        <v>4058</v>
      </c>
      <c r="L772" s="218" t="s">
        <v>1269</v>
      </c>
      <c r="M772" s="218" t="s">
        <v>1269</v>
      </c>
      <c r="N772" s="218" t="s">
        <v>1269</v>
      </c>
      <c r="O772" s="218" t="s">
        <v>1269</v>
      </c>
      <c r="P772" s="218" t="s">
        <v>1269</v>
      </c>
      <c r="Q772" s="218" t="s">
        <v>1269</v>
      </c>
      <c r="R772" s="218" t="s">
        <v>1269</v>
      </c>
      <c r="S772" s="218" t="s">
        <v>1269</v>
      </c>
      <c r="T772" s="218" t="s">
        <v>1269</v>
      </c>
      <c r="U772" s="218" t="s">
        <v>1269</v>
      </c>
      <c r="V772" s="218" t="s">
        <v>1269</v>
      </c>
      <c r="W772" s="218" t="s">
        <v>1269</v>
      </c>
      <c r="X772" s="218" t="s">
        <v>1321</v>
      </c>
      <c r="Y772" s="218" t="s">
        <v>1269</v>
      </c>
      <c r="Z772" s="261" t="str">
        <f>[1]総合!AG756</f>
        <v>絶対負けない！！200点目指すぞ☆</v>
      </c>
      <c r="AA772" s="261"/>
      <c r="AB772" s="261"/>
      <c r="AC772" s="261"/>
      <c r="AD772" s="261"/>
      <c r="AE772" s="261"/>
      <c r="AF772" s="49" t="str">
        <f t="shared" si="34"/>
        <v>F1B017</v>
      </c>
      <c r="AI772" s="47">
        <v>766</v>
      </c>
      <c r="AJ772" s="47" t="str">
        <f t="shared" si="35"/>
        <v>F1B017</v>
      </c>
    </row>
    <row r="773" spans="1:36" ht="22.5" customHeight="1" x14ac:dyDescent="0.4">
      <c r="A773" s="200" t="str">
        <f t="shared" si="33"/>
        <v>F</v>
      </c>
      <c r="B773" s="214" t="s">
        <v>2059</v>
      </c>
      <c r="C773" s="215" t="s">
        <v>2060</v>
      </c>
      <c r="D773" s="216" t="s">
        <v>4406</v>
      </c>
      <c r="E773" s="217" t="s">
        <v>156</v>
      </c>
      <c r="F773" s="218">
        <v>56</v>
      </c>
      <c r="G773" s="218">
        <v>56</v>
      </c>
      <c r="H773" s="218">
        <v>50</v>
      </c>
      <c r="I773" s="218">
        <v>162</v>
      </c>
      <c r="J773" s="219" t="s">
        <v>5080</v>
      </c>
      <c r="K773" s="218" t="s">
        <v>3839</v>
      </c>
      <c r="L773" s="218" t="s">
        <v>3503</v>
      </c>
      <c r="M773" s="218" t="s">
        <v>5081</v>
      </c>
      <c r="N773" s="218" t="s">
        <v>1269</v>
      </c>
      <c r="O773" s="218" t="s">
        <v>1269</v>
      </c>
      <c r="P773" s="218" t="s">
        <v>1269</v>
      </c>
      <c r="Q773" s="218" t="s">
        <v>1269</v>
      </c>
      <c r="R773" s="218" t="s">
        <v>3483</v>
      </c>
      <c r="S773" s="218" t="s">
        <v>4131</v>
      </c>
      <c r="T773" s="218" t="s">
        <v>1269</v>
      </c>
      <c r="U773" s="218" t="s">
        <v>1269</v>
      </c>
      <c r="V773" s="218" t="s">
        <v>1269</v>
      </c>
      <c r="W773" s="218" t="s">
        <v>1269</v>
      </c>
      <c r="X773" s="218" t="s">
        <v>1321</v>
      </c>
      <c r="Y773" s="218" t="s">
        <v>1269</v>
      </c>
      <c r="Z773" s="261" t="str">
        <f>[1]総合!AG757</f>
        <v>目標200点以上</v>
      </c>
      <c r="AA773" s="261"/>
      <c r="AB773" s="261"/>
      <c r="AC773" s="261"/>
      <c r="AD773" s="261"/>
      <c r="AE773" s="261"/>
      <c r="AF773" s="49" t="str">
        <f t="shared" si="34"/>
        <v>F1B018</v>
      </c>
      <c r="AI773" s="47">
        <v>767</v>
      </c>
      <c r="AJ773" s="47" t="str">
        <f t="shared" si="35"/>
        <v>F1B018</v>
      </c>
    </row>
    <row r="774" spans="1:36" ht="22.5" customHeight="1" x14ac:dyDescent="0.4">
      <c r="A774" s="200" t="str">
        <f t="shared" si="33"/>
        <v>F</v>
      </c>
      <c r="B774" s="214" t="s">
        <v>2062</v>
      </c>
      <c r="C774" s="215" t="s">
        <v>2063</v>
      </c>
      <c r="D774" s="216" t="s">
        <v>4413</v>
      </c>
      <c r="E774" s="217" t="s">
        <v>156</v>
      </c>
      <c r="F774" s="218">
        <v>60</v>
      </c>
      <c r="G774" s="218">
        <v>62</v>
      </c>
      <c r="H774" s="218">
        <v>56</v>
      </c>
      <c r="I774" s="218">
        <v>178</v>
      </c>
      <c r="J774" s="219" t="s">
        <v>5082</v>
      </c>
      <c r="K774" s="218" t="s">
        <v>3890</v>
      </c>
      <c r="L774" s="218" t="s">
        <v>3480</v>
      </c>
      <c r="M774" s="218" t="s">
        <v>5083</v>
      </c>
      <c r="N774" s="218" t="s">
        <v>1269</v>
      </c>
      <c r="O774" s="218" t="s">
        <v>3496</v>
      </c>
      <c r="P774" s="218" t="s">
        <v>4147</v>
      </c>
      <c r="Q774" s="218" t="s">
        <v>1269</v>
      </c>
      <c r="R774" s="218" t="s">
        <v>1269</v>
      </c>
      <c r="S774" s="218" t="s">
        <v>1269</v>
      </c>
      <c r="T774" s="218" t="s">
        <v>1269</v>
      </c>
      <c r="U774" s="218" t="s">
        <v>1269</v>
      </c>
      <c r="V774" s="218" t="s">
        <v>1269</v>
      </c>
      <c r="W774" s="218" t="s">
        <v>1269</v>
      </c>
      <c r="X774" s="218" t="s">
        <v>1321</v>
      </c>
      <c r="Y774" s="218" t="s">
        <v>1269</v>
      </c>
      <c r="Z774" s="261" t="str">
        <f>[1]総合!AG758</f>
        <v>200点以上とれるように頑張る。</v>
      </c>
      <c r="AA774" s="261"/>
      <c r="AB774" s="261"/>
      <c r="AC774" s="261"/>
      <c r="AD774" s="261"/>
      <c r="AE774" s="261"/>
      <c r="AF774" s="49" t="str">
        <f t="shared" si="34"/>
        <v>F1B019</v>
      </c>
      <c r="AI774" s="47">
        <v>768</v>
      </c>
      <c r="AJ774" s="47" t="str">
        <f t="shared" si="35"/>
        <v>F1B019</v>
      </c>
    </row>
    <row r="775" spans="1:36" ht="22.5" customHeight="1" x14ac:dyDescent="0.4">
      <c r="A775" s="200" t="str">
        <f t="shared" si="33"/>
        <v>F</v>
      </c>
      <c r="B775" s="214" t="s">
        <v>2065</v>
      </c>
      <c r="C775" s="215" t="s">
        <v>1570</v>
      </c>
      <c r="D775" s="216" t="s">
        <v>4406</v>
      </c>
      <c r="E775" s="217" t="s">
        <v>156</v>
      </c>
      <c r="F775" s="218">
        <v>54</v>
      </c>
      <c r="G775" s="218">
        <v>60</v>
      </c>
      <c r="H775" s="218">
        <v>44</v>
      </c>
      <c r="I775" s="218">
        <v>158</v>
      </c>
      <c r="J775" s="219" t="s">
        <v>5084</v>
      </c>
      <c r="K775" s="218" t="s">
        <v>4059</v>
      </c>
      <c r="L775" s="218" t="s">
        <v>3503</v>
      </c>
      <c r="M775" s="218" t="s">
        <v>5085</v>
      </c>
      <c r="N775" s="218" t="s">
        <v>1269</v>
      </c>
      <c r="O775" s="218" t="s">
        <v>3483</v>
      </c>
      <c r="P775" s="218" t="s">
        <v>4126</v>
      </c>
      <c r="Q775" s="218" t="s">
        <v>1269</v>
      </c>
      <c r="R775" s="218" t="s">
        <v>3503</v>
      </c>
      <c r="S775" s="218" t="s">
        <v>4127</v>
      </c>
      <c r="T775" s="218" t="s">
        <v>1269</v>
      </c>
      <c r="U775" s="218" t="s">
        <v>1269</v>
      </c>
      <c r="V775" s="218" t="s">
        <v>1269</v>
      </c>
      <c r="W775" s="218" t="s">
        <v>1269</v>
      </c>
      <c r="X775" s="218" t="s">
        <v>1321</v>
      </c>
      <c r="Y775" s="218" t="s">
        <v>1269</v>
      </c>
      <c r="Z775" s="261" t="str">
        <f>[1]総合!AG759</f>
        <v>実力を出しきる</v>
      </c>
      <c r="AA775" s="261"/>
      <c r="AB775" s="261"/>
      <c r="AC775" s="261"/>
      <c r="AD775" s="261"/>
      <c r="AE775" s="261"/>
      <c r="AF775" s="49" t="str">
        <f t="shared" si="34"/>
        <v>F1B020</v>
      </c>
      <c r="AI775" s="47">
        <v>769</v>
      </c>
      <c r="AJ775" s="47" t="str">
        <f t="shared" si="35"/>
        <v>F1B020</v>
      </c>
    </row>
    <row r="776" spans="1:36" ht="22.5" customHeight="1" x14ac:dyDescent="0.4">
      <c r="A776" s="200" t="str">
        <f t="shared" si="33"/>
        <v>F</v>
      </c>
      <c r="B776" s="214" t="s">
        <v>2067</v>
      </c>
      <c r="C776" s="215" t="s">
        <v>2068</v>
      </c>
      <c r="D776" s="216" t="s">
        <v>4413</v>
      </c>
      <c r="E776" s="217" t="s">
        <v>156</v>
      </c>
      <c r="F776" s="218">
        <v>56</v>
      </c>
      <c r="G776" s="218">
        <v>40</v>
      </c>
      <c r="H776" s="218">
        <v>46</v>
      </c>
      <c r="I776" s="218">
        <v>142</v>
      </c>
      <c r="J776" s="219" t="s">
        <v>5024</v>
      </c>
      <c r="K776" s="218" t="s">
        <v>4062</v>
      </c>
      <c r="L776" s="218" t="s">
        <v>3503</v>
      </c>
      <c r="M776" s="218" t="s">
        <v>5086</v>
      </c>
      <c r="N776" s="218" t="s">
        <v>1269</v>
      </c>
      <c r="O776" s="218" t="s">
        <v>3503</v>
      </c>
      <c r="P776" s="218" t="s">
        <v>4211</v>
      </c>
      <c r="Q776" s="218" t="s">
        <v>1269</v>
      </c>
      <c r="R776" s="218" t="s">
        <v>3503</v>
      </c>
      <c r="S776" s="218" t="s">
        <v>4127</v>
      </c>
      <c r="T776" s="218" t="s">
        <v>1269</v>
      </c>
      <c r="U776" s="218" t="s">
        <v>1269</v>
      </c>
      <c r="V776" s="218" t="s">
        <v>1269</v>
      </c>
      <c r="W776" s="218" t="s">
        <v>1269</v>
      </c>
      <c r="X776" s="218" t="s">
        <v>1321</v>
      </c>
      <c r="Y776" s="218" t="s">
        <v>1269</v>
      </c>
      <c r="Z776" s="261" t="str">
        <f>[1]総合!AG760</f>
        <v>自己最高点めざして頑張ります！</v>
      </c>
      <c r="AA776" s="261"/>
      <c r="AB776" s="261"/>
      <c r="AC776" s="261"/>
      <c r="AD776" s="261"/>
      <c r="AE776" s="261"/>
      <c r="AF776" s="49" t="str">
        <f t="shared" si="34"/>
        <v>F1B021</v>
      </c>
      <c r="AI776" s="47">
        <v>770</v>
      </c>
      <c r="AJ776" s="47" t="str">
        <f t="shared" si="35"/>
        <v>F1B021</v>
      </c>
    </row>
    <row r="777" spans="1:36" ht="22.5" customHeight="1" x14ac:dyDescent="0.4">
      <c r="A777" s="200" t="str">
        <f t="shared" si="33"/>
        <v>F</v>
      </c>
      <c r="B777" s="214" t="s">
        <v>2070</v>
      </c>
      <c r="C777" s="215" t="s">
        <v>2071</v>
      </c>
      <c r="D777" s="216" t="s">
        <v>4413</v>
      </c>
      <c r="E777" s="217" t="s">
        <v>156</v>
      </c>
      <c r="F777" s="218">
        <v>38</v>
      </c>
      <c r="G777" s="218">
        <v>46</v>
      </c>
      <c r="H777" s="218">
        <v>46</v>
      </c>
      <c r="I777" s="218">
        <v>130</v>
      </c>
      <c r="J777" s="219" t="s">
        <v>5087</v>
      </c>
      <c r="K777" s="218" t="s">
        <v>4022</v>
      </c>
      <c r="L777" s="218" t="s">
        <v>3503</v>
      </c>
      <c r="M777" s="218" t="s">
        <v>5088</v>
      </c>
      <c r="N777" s="218" t="s">
        <v>1269</v>
      </c>
      <c r="O777" s="218" t="s">
        <v>3503</v>
      </c>
      <c r="P777" s="218" t="s">
        <v>4211</v>
      </c>
      <c r="Q777" s="218" t="s">
        <v>1269</v>
      </c>
      <c r="R777" s="218" t="s">
        <v>1269</v>
      </c>
      <c r="S777" s="218" t="s">
        <v>1269</v>
      </c>
      <c r="T777" s="218" t="s">
        <v>1269</v>
      </c>
      <c r="U777" s="218" t="s">
        <v>1269</v>
      </c>
      <c r="V777" s="218" t="s">
        <v>1269</v>
      </c>
      <c r="W777" s="218" t="s">
        <v>1269</v>
      </c>
      <c r="X777" s="218" t="s">
        <v>1321</v>
      </c>
      <c r="Y777" s="218" t="s">
        <v>1269</v>
      </c>
      <c r="Z777" s="261" t="str">
        <f>[1]総合!AG761</f>
        <v>本番で、最高点出せるように頑張りたいです‼︎</v>
      </c>
      <c r="AA777" s="261"/>
      <c r="AB777" s="261"/>
      <c r="AC777" s="261"/>
      <c r="AD777" s="261"/>
      <c r="AE777" s="261"/>
      <c r="AF777" s="49" t="str">
        <f t="shared" si="34"/>
        <v>F1B022</v>
      </c>
      <c r="AI777" s="47">
        <v>771</v>
      </c>
      <c r="AJ777" s="47" t="str">
        <f t="shared" si="35"/>
        <v>F1B022</v>
      </c>
    </row>
    <row r="778" spans="1:36" ht="22.5" customHeight="1" x14ac:dyDescent="0.4">
      <c r="A778" s="200" t="str">
        <f t="shared" si="33"/>
        <v>F</v>
      </c>
      <c r="B778" s="214" t="s">
        <v>2073</v>
      </c>
      <c r="C778" s="215" t="s">
        <v>2074</v>
      </c>
      <c r="D778" s="216" t="s">
        <v>4413</v>
      </c>
      <c r="E778" s="217" t="s">
        <v>156</v>
      </c>
      <c r="F778" s="218">
        <v>50</v>
      </c>
      <c r="G778" s="218">
        <v>46</v>
      </c>
      <c r="H778" s="218">
        <v>54</v>
      </c>
      <c r="I778" s="218">
        <v>150</v>
      </c>
      <c r="J778" s="219" t="s">
        <v>5089</v>
      </c>
      <c r="K778" s="218" t="s">
        <v>4060</v>
      </c>
      <c r="L778" s="218" t="s">
        <v>3503</v>
      </c>
      <c r="M778" s="218" t="s">
        <v>5090</v>
      </c>
      <c r="N778" s="218" t="s">
        <v>1269</v>
      </c>
      <c r="O778" s="218" t="s">
        <v>1269</v>
      </c>
      <c r="P778" s="218" t="s">
        <v>1269</v>
      </c>
      <c r="Q778" s="218" t="s">
        <v>1269</v>
      </c>
      <c r="R778" s="218" t="s">
        <v>1269</v>
      </c>
      <c r="S778" s="218" t="s">
        <v>1269</v>
      </c>
      <c r="T778" s="218" t="s">
        <v>1269</v>
      </c>
      <c r="U778" s="218" t="s">
        <v>1269</v>
      </c>
      <c r="V778" s="218" t="s">
        <v>1269</v>
      </c>
      <c r="W778" s="218" t="s">
        <v>1269</v>
      </c>
      <c r="X778" s="218" t="s">
        <v>1321</v>
      </c>
      <c r="Y778" s="218" t="s">
        <v>1269</v>
      </c>
      <c r="Z778" s="261" t="str">
        <f>[1]総合!AG762</f>
        <v>クリカツは初出場ですが、全力で頑張ります！！</v>
      </c>
      <c r="AA778" s="261"/>
      <c r="AB778" s="261"/>
      <c r="AC778" s="261"/>
      <c r="AD778" s="261"/>
      <c r="AE778" s="261"/>
      <c r="AF778" s="49" t="str">
        <f t="shared" si="34"/>
        <v>F1B023</v>
      </c>
      <c r="AI778" s="47">
        <v>772</v>
      </c>
      <c r="AJ778" s="47" t="str">
        <f t="shared" si="35"/>
        <v>F1B023</v>
      </c>
    </row>
    <row r="779" spans="1:36" ht="22.5" customHeight="1" x14ac:dyDescent="0.4">
      <c r="A779" s="200" t="str">
        <f t="shared" si="33"/>
        <v>F</v>
      </c>
      <c r="B779" s="214" t="s">
        <v>2076</v>
      </c>
      <c r="C779" s="215" t="s">
        <v>2077</v>
      </c>
      <c r="D779" s="216" t="s">
        <v>4413</v>
      </c>
      <c r="E779" s="217" t="s">
        <v>156</v>
      </c>
      <c r="F779" s="218">
        <v>42</v>
      </c>
      <c r="G779" s="218">
        <v>58</v>
      </c>
      <c r="H779" s="218">
        <v>40</v>
      </c>
      <c r="I779" s="218">
        <v>140</v>
      </c>
      <c r="J779" s="219" t="s">
        <v>5059</v>
      </c>
      <c r="K779" s="218" t="s">
        <v>4063</v>
      </c>
      <c r="L779" s="218" t="s">
        <v>1269</v>
      </c>
      <c r="M779" s="218" t="s">
        <v>1269</v>
      </c>
      <c r="N779" s="218" t="s">
        <v>1269</v>
      </c>
      <c r="O779" s="218" t="s">
        <v>1269</v>
      </c>
      <c r="P779" s="218" t="s">
        <v>1269</v>
      </c>
      <c r="Q779" s="218" t="s">
        <v>1269</v>
      </c>
      <c r="R779" s="218" t="s">
        <v>1269</v>
      </c>
      <c r="S779" s="218" t="s">
        <v>1269</v>
      </c>
      <c r="T779" s="218" t="s">
        <v>1269</v>
      </c>
      <c r="U779" s="218" t="s">
        <v>1269</v>
      </c>
      <c r="V779" s="218" t="s">
        <v>1269</v>
      </c>
      <c r="W779" s="218" t="s">
        <v>1269</v>
      </c>
      <c r="X779" s="218" t="s">
        <v>1321</v>
      </c>
      <c r="Y779" s="218" t="s">
        <v>1269</v>
      </c>
      <c r="Z779" s="261" t="str">
        <f>[1]総合!AG763</f>
        <v>前回を超える！</v>
      </c>
      <c r="AA779" s="261"/>
      <c r="AB779" s="261"/>
      <c r="AC779" s="261"/>
      <c r="AD779" s="261"/>
      <c r="AE779" s="261"/>
      <c r="AF779" s="49" t="str">
        <f t="shared" si="34"/>
        <v>F1B024</v>
      </c>
      <c r="AI779" s="47">
        <v>773</v>
      </c>
      <c r="AJ779" s="47" t="str">
        <f t="shared" si="35"/>
        <v>F1B024</v>
      </c>
    </row>
    <row r="780" spans="1:36" ht="22.5" customHeight="1" x14ac:dyDescent="0.4">
      <c r="A780" s="200" t="str">
        <f t="shared" si="33"/>
        <v>F</v>
      </c>
      <c r="B780" s="214" t="s">
        <v>2079</v>
      </c>
      <c r="C780" s="215" t="s">
        <v>2080</v>
      </c>
      <c r="D780" s="216" t="s">
        <v>4413</v>
      </c>
      <c r="E780" s="217" t="s">
        <v>156</v>
      </c>
      <c r="F780" s="218">
        <v>40</v>
      </c>
      <c r="G780" s="218">
        <v>50</v>
      </c>
      <c r="H780" s="218">
        <v>46</v>
      </c>
      <c r="I780" s="218">
        <v>136</v>
      </c>
      <c r="J780" s="219" t="s">
        <v>5091</v>
      </c>
      <c r="K780" s="218" t="s">
        <v>4018</v>
      </c>
      <c r="L780" s="218" t="s">
        <v>3503</v>
      </c>
      <c r="M780" s="218" t="s">
        <v>5092</v>
      </c>
      <c r="N780" s="218" t="s">
        <v>1269</v>
      </c>
      <c r="O780" s="218" t="s">
        <v>1269</v>
      </c>
      <c r="P780" s="218" t="s">
        <v>1269</v>
      </c>
      <c r="Q780" s="218" t="s">
        <v>1269</v>
      </c>
      <c r="R780" s="218" t="s">
        <v>1269</v>
      </c>
      <c r="S780" s="218" t="s">
        <v>1269</v>
      </c>
      <c r="T780" s="218" t="s">
        <v>1269</v>
      </c>
      <c r="U780" s="218" t="s">
        <v>1269</v>
      </c>
      <c r="V780" s="218" t="s">
        <v>1269</v>
      </c>
      <c r="W780" s="218" t="s">
        <v>1269</v>
      </c>
      <c r="X780" s="218" t="s">
        <v>1321</v>
      </c>
      <c r="Y780" s="218" t="s">
        <v>1269</v>
      </c>
      <c r="Z780" s="261" t="str">
        <f>[1]総合!AG764</f>
        <v>初めての参加です。
目標は150点超えれるように頑張りたいです。</v>
      </c>
      <c r="AA780" s="261"/>
      <c r="AB780" s="261"/>
      <c r="AC780" s="261"/>
      <c r="AD780" s="261"/>
      <c r="AE780" s="261"/>
      <c r="AF780" s="49" t="str">
        <f t="shared" si="34"/>
        <v>F1B025</v>
      </c>
      <c r="AI780" s="47">
        <v>774</v>
      </c>
      <c r="AJ780" s="47" t="str">
        <f t="shared" si="35"/>
        <v>F1B025</v>
      </c>
    </row>
    <row r="781" spans="1:36" ht="22.5" customHeight="1" x14ac:dyDescent="0.4">
      <c r="A781" s="200" t="str">
        <f t="shared" si="33"/>
        <v>F</v>
      </c>
      <c r="B781" s="214" t="s">
        <v>2082</v>
      </c>
      <c r="C781" s="215" t="s">
        <v>2083</v>
      </c>
      <c r="D781" s="216" t="s">
        <v>4413</v>
      </c>
      <c r="E781" s="217" t="s">
        <v>156</v>
      </c>
      <c r="F781" s="218">
        <v>0</v>
      </c>
      <c r="G781" s="218">
        <v>0</v>
      </c>
      <c r="H781" s="218">
        <v>0</v>
      </c>
      <c r="I781" s="218">
        <v>0</v>
      </c>
      <c r="J781" s="219" t="s">
        <v>5042</v>
      </c>
      <c r="K781" s="218" t="s">
        <v>1269</v>
      </c>
      <c r="L781" s="218" t="s">
        <v>1269</v>
      </c>
      <c r="M781" s="218" t="s">
        <v>1269</v>
      </c>
      <c r="N781" s="218" t="s">
        <v>1269</v>
      </c>
      <c r="O781" s="218" t="s">
        <v>1269</v>
      </c>
      <c r="P781" s="218" t="s">
        <v>1269</v>
      </c>
      <c r="Q781" s="218" t="s">
        <v>1269</v>
      </c>
      <c r="R781" s="218" t="s">
        <v>1269</v>
      </c>
      <c r="S781" s="218" t="s">
        <v>1269</v>
      </c>
      <c r="T781" s="218" t="s">
        <v>1269</v>
      </c>
      <c r="U781" s="218" t="s">
        <v>1269</v>
      </c>
      <c r="V781" s="218" t="s">
        <v>1269</v>
      </c>
      <c r="W781" s="218" t="s">
        <v>1269</v>
      </c>
      <c r="X781" s="218" t="s">
        <v>1321</v>
      </c>
      <c r="Y781" s="218" t="s">
        <v>1269</v>
      </c>
      <c r="Z781" s="261" t="str">
        <f>[1]総合!AG765</f>
        <v>初参加です。全力で頑張ります。</v>
      </c>
      <c r="AA781" s="261"/>
      <c r="AB781" s="261"/>
      <c r="AC781" s="261"/>
      <c r="AD781" s="261"/>
      <c r="AE781" s="261"/>
      <c r="AF781" s="49" t="str">
        <f t="shared" si="34"/>
        <v>F1B026</v>
      </c>
      <c r="AI781" s="47">
        <v>775</v>
      </c>
      <c r="AJ781" s="47" t="str">
        <f t="shared" si="35"/>
        <v>F1B026</v>
      </c>
    </row>
    <row r="782" spans="1:36" ht="22.5" customHeight="1" x14ac:dyDescent="0.4">
      <c r="A782" s="200" t="str">
        <f t="shared" si="33"/>
        <v>F</v>
      </c>
      <c r="B782" s="214" t="s">
        <v>2085</v>
      </c>
      <c r="C782" s="215" t="s">
        <v>2086</v>
      </c>
      <c r="D782" s="216" t="s">
        <v>4406</v>
      </c>
      <c r="E782" s="217" t="s">
        <v>156</v>
      </c>
      <c r="F782" s="218">
        <v>38</v>
      </c>
      <c r="G782" s="218">
        <v>34</v>
      </c>
      <c r="H782" s="218">
        <v>40</v>
      </c>
      <c r="I782" s="218">
        <v>112</v>
      </c>
      <c r="J782" s="219" t="s">
        <v>5066</v>
      </c>
      <c r="K782" s="218" t="s">
        <v>4073</v>
      </c>
      <c r="L782" s="218" t="s">
        <v>3503</v>
      </c>
      <c r="M782" s="218" t="s">
        <v>5093</v>
      </c>
      <c r="N782" s="218" t="s">
        <v>1269</v>
      </c>
      <c r="O782" s="218" t="s">
        <v>3503</v>
      </c>
      <c r="P782" s="218" t="s">
        <v>4211</v>
      </c>
      <c r="Q782" s="218" t="s">
        <v>1269</v>
      </c>
      <c r="R782" s="218" t="s">
        <v>1269</v>
      </c>
      <c r="S782" s="218" t="s">
        <v>1269</v>
      </c>
      <c r="T782" s="218" t="s">
        <v>1269</v>
      </c>
      <c r="U782" s="218" t="s">
        <v>1269</v>
      </c>
      <c r="V782" s="218" t="s">
        <v>1269</v>
      </c>
      <c r="W782" s="218" t="s">
        <v>1269</v>
      </c>
      <c r="X782" s="218" t="s">
        <v>1321</v>
      </c>
      <c r="Y782" s="218" t="s">
        <v>1269</v>
      </c>
      <c r="Z782" s="261" t="str">
        <f>[1]総合!AG766</f>
        <v>初参加で緊張ですが夢だったクリスマスカップなので頑張ります！</v>
      </c>
      <c r="AA782" s="261"/>
      <c r="AB782" s="261"/>
      <c r="AC782" s="261"/>
      <c r="AD782" s="261"/>
      <c r="AE782" s="261"/>
      <c r="AF782" s="49" t="str">
        <f t="shared" si="34"/>
        <v>F1B027</v>
      </c>
      <c r="AI782" s="47">
        <v>776</v>
      </c>
      <c r="AJ782" s="47" t="str">
        <f t="shared" si="35"/>
        <v>F1B027</v>
      </c>
    </row>
    <row r="783" spans="1:36" ht="22.5" customHeight="1" x14ac:dyDescent="0.4">
      <c r="A783" s="200" t="str">
        <f t="shared" si="33"/>
        <v>F</v>
      </c>
      <c r="B783" s="214" t="s">
        <v>2088</v>
      </c>
      <c r="C783" s="215" t="s">
        <v>2089</v>
      </c>
      <c r="D783" s="216" t="s">
        <v>4413</v>
      </c>
      <c r="E783" s="217" t="s">
        <v>156</v>
      </c>
      <c r="F783" s="218">
        <v>34</v>
      </c>
      <c r="G783" s="218">
        <v>46</v>
      </c>
      <c r="H783" s="218">
        <v>30</v>
      </c>
      <c r="I783" s="218">
        <v>110</v>
      </c>
      <c r="J783" s="219" t="s">
        <v>5094</v>
      </c>
      <c r="K783" s="218" t="s">
        <v>4074</v>
      </c>
      <c r="L783" s="218" t="s">
        <v>3503</v>
      </c>
      <c r="M783" s="218" t="s">
        <v>5095</v>
      </c>
      <c r="N783" s="218" t="s">
        <v>1269</v>
      </c>
      <c r="O783" s="218" t="s">
        <v>3496</v>
      </c>
      <c r="P783" s="218" t="s">
        <v>4147</v>
      </c>
      <c r="Q783" s="218" t="s">
        <v>1269</v>
      </c>
      <c r="R783" s="218" t="s">
        <v>1269</v>
      </c>
      <c r="S783" s="218" t="s">
        <v>1269</v>
      </c>
      <c r="T783" s="218" t="s">
        <v>1269</v>
      </c>
      <c r="U783" s="218" t="s">
        <v>1269</v>
      </c>
      <c r="V783" s="218" t="s">
        <v>1269</v>
      </c>
      <c r="W783" s="218" t="s">
        <v>1269</v>
      </c>
      <c r="X783" s="218" t="s">
        <v>1321</v>
      </c>
      <c r="Y783" s="218" t="s">
        <v>1269</v>
      </c>
      <c r="Z783" s="261" t="str">
        <f>[1]総合!AG767</f>
        <v>初めての参加で緊張しそうですが、がんばります。</v>
      </c>
      <c r="AA783" s="261"/>
      <c r="AB783" s="261"/>
      <c r="AC783" s="261"/>
      <c r="AD783" s="261"/>
      <c r="AE783" s="261"/>
      <c r="AF783" s="49" t="str">
        <f t="shared" si="34"/>
        <v>F1B028</v>
      </c>
      <c r="AI783" s="47">
        <v>777</v>
      </c>
      <c r="AJ783" s="47" t="str">
        <f t="shared" si="35"/>
        <v>F1B028</v>
      </c>
    </row>
    <row r="784" spans="1:36" ht="22.5" customHeight="1" x14ac:dyDescent="0.4">
      <c r="A784" s="200" t="str">
        <f t="shared" si="33"/>
        <v>F</v>
      </c>
      <c r="B784" s="214" t="s">
        <v>2091</v>
      </c>
      <c r="C784" s="215" t="s">
        <v>2092</v>
      </c>
      <c r="D784" s="216" t="s">
        <v>4413</v>
      </c>
      <c r="E784" s="217" t="s">
        <v>156</v>
      </c>
      <c r="F784" s="218">
        <v>32</v>
      </c>
      <c r="G784" s="218">
        <v>24</v>
      </c>
      <c r="H784" s="218">
        <v>18</v>
      </c>
      <c r="I784" s="218">
        <v>74</v>
      </c>
      <c r="J784" s="219" t="s">
        <v>5096</v>
      </c>
      <c r="K784" s="218" t="s">
        <v>4040</v>
      </c>
      <c r="L784" s="218" t="s">
        <v>3503</v>
      </c>
      <c r="M784" s="218" t="s">
        <v>5097</v>
      </c>
      <c r="N784" s="218" t="s">
        <v>1269</v>
      </c>
      <c r="O784" s="218" t="s">
        <v>1269</v>
      </c>
      <c r="P784" s="218" t="s">
        <v>1269</v>
      </c>
      <c r="Q784" s="218" t="s">
        <v>1269</v>
      </c>
      <c r="R784" s="218" t="s">
        <v>1269</v>
      </c>
      <c r="S784" s="218" t="s">
        <v>1269</v>
      </c>
      <c r="T784" s="218" t="s">
        <v>1269</v>
      </c>
      <c r="U784" s="218" t="s">
        <v>1269</v>
      </c>
      <c r="V784" s="218" t="s">
        <v>1269</v>
      </c>
      <c r="W784" s="218" t="s">
        <v>1269</v>
      </c>
      <c r="X784" s="218" t="s">
        <v>1321</v>
      </c>
      <c r="Y784" s="218" t="s">
        <v>1269</v>
      </c>
      <c r="Z784" s="261" t="str">
        <f>[1]総合!AG768</f>
        <v>頑張ります！！！</v>
      </c>
      <c r="AA784" s="261"/>
      <c r="AB784" s="261"/>
      <c r="AC784" s="261"/>
      <c r="AD784" s="261"/>
      <c r="AE784" s="261"/>
      <c r="AF784" s="49" t="str">
        <f t="shared" si="34"/>
        <v>F1B029</v>
      </c>
      <c r="AI784" s="47">
        <v>778</v>
      </c>
      <c r="AJ784" s="47" t="str">
        <f t="shared" si="35"/>
        <v>F1B029</v>
      </c>
    </row>
    <row r="785" spans="1:36" ht="22.5" customHeight="1" x14ac:dyDescent="0.4">
      <c r="A785" s="200" t="str">
        <f t="shared" si="33"/>
        <v>F</v>
      </c>
      <c r="B785" s="214" t="s">
        <v>2094</v>
      </c>
      <c r="C785" s="215" t="s">
        <v>2095</v>
      </c>
      <c r="D785" s="216" t="s">
        <v>4406</v>
      </c>
      <c r="E785" s="217" t="s">
        <v>156</v>
      </c>
      <c r="F785" s="218">
        <v>32</v>
      </c>
      <c r="G785" s="218">
        <v>30</v>
      </c>
      <c r="H785" s="218">
        <v>36</v>
      </c>
      <c r="I785" s="218">
        <v>98</v>
      </c>
      <c r="J785" s="219" t="s">
        <v>5098</v>
      </c>
      <c r="K785" s="218" t="s">
        <v>4079</v>
      </c>
      <c r="L785" s="218" t="s">
        <v>1269</v>
      </c>
      <c r="M785" s="218" t="s">
        <v>1269</v>
      </c>
      <c r="N785" s="218" t="s">
        <v>1269</v>
      </c>
      <c r="O785" s="218" t="s">
        <v>1269</v>
      </c>
      <c r="P785" s="218" t="s">
        <v>1269</v>
      </c>
      <c r="Q785" s="218" t="s">
        <v>1269</v>
      </c>
      <c r="R785" s="218" t="s">
        <v>3503</v>
      </c>
      <c r="S785" s="218" t="s">
        <v>4127</v>
      </c>
      <c r="T785" s="218" t="s">
        <v>1269</v>
      </c>
      <c r="U785" s="218" t="s">
        <v>1269</v>
      </c>
      <c r="V785" s="218" t="s">
        <v>1269</v>
      </c>
      <c r="W785" s="218" t="s">
        <v>1269</v>
      </c>
      <c r="X785" s="218" t="s">
        <v>1321</v>
      </c>
      <c r="Y785" s="218" t="s">
        <v>1269</v>
      </c>
      <c r="Z785" s="261" t="str">
        <f>[1]総合!AG769</f>
        <v>初めてなので、あまり×を取らないようにして頑張りたいです。</v>
      </c>
      <c r="AA785" s="261"/>
      <c r="AB785" s="261"/>
      <c r="AC785" s="261"/>
      <c r="AD785" s="261"/>
      <c r="AE785" s="261"/>
      <c r="AF785" s="49" t="str">
        <f t="shared" si="34"/>
        <v>F1B030</v>
      </c>
      <c r="AI785" s="47">
        <v>779</v>
      </c>
      <c r="AJ785" s="47" t="str">
        <f t="shared" si="35"/>
        <v>F1B030</v>
      </c>
    </row>
    <row r="786" spans="1:36" ht="22.5" customHeight="1" x14ac:dyDescent="0.4">
      <c r="A786" s="200" t="str">
        <f t="shared" si="33"/>
        <v>F</v>
      </c>
      <c r="B786" s="214" t="s">
        <v>2097</v>
      </c>
      <c r="C786" s="215" t="s">
        <v>2098</v>
      </c>
      <c r="D786" s="216" t="s">
        <v>4413</v>
      </c>
      <c r="E786" s="217" t="s">
        <v>156</v>
      </c>
      <c r="F786" s="218">
        <v>32</v>
      </c>
      <c r="G786" s="218">
        <v>34</v>
      </c>
      <c r="H786" s="218">
        <v>28</v>
      </c>
      <c r="I786" s="218">
        <v>94</v>
      </c>
      <c r="J786" s="219" t="s">
        <v>5099</v>
      </c>
      <c r="K786" s="218" t="s">
        <v>4081</v>
      </c>
      <c r="L786" s="218" t="s">
        <v>3503</v>
      </c>
      <c r="M786" s="218" t="s">
        <v>5100</v>
      </c>
      <c r="N786" s="218" t="s">
        <v>1269</v>
      </c>
      <c r="O786" s="218" t="s">
        <v>1269</v>
      </c>
      <c r="P786" s="218" t="s">
        <v>1269</v>
      </c>
      <c r="Q786" s="218" t="s">
        <v>1269</v>
      </c>
      <c r="R786" s="218" t="s">
        <v>1269</v>
      </c>
      <c r="S786" s="218" t="s">
        <v>1269</v>
      </c>
      <c r="T786" s="218" t="s">
        <v>1269</v>
      </c>
      <c r="U786" s="218" t="s">
        <v>1269</v>
      </c>
      <c r="V786" s="218" t="s">
        <v>1269</v>
      </c>
      <c r="W786" s="218" t="s">
        <v>1269</v>
      </c>
      <c r="X786" s="218" t="s">
        <v>1321</v>
      </c>
      <c r="Y786" s="218" t="s">
        <v>1269</v>
      </c>
      <c r="Z786" s="261" t="str">
        <f>[1]総合!AG770</f>
        <v>1年のしめくくりにがんばります。</v>
      </c>
      <c r="AA786" s="261"/>
      <c r="AB786" s="261"/>
      <c r="AC786" s="261"/>
      <c r="AD786" s="261"/>
      <c r="AE786" s="261"/>
      <c r="AF786" s="49" t="str">
        <f t="shared" si="34"/>
        <v>F1B031</v>
      </c>
      <c r="AI786" s="47">
        <v>780</v>
      </c>
      <c r="AJ786" s="47" t="str">
        <f t="shared" si="35"/>
        <v>F1B031</v>
      </c>
    </row>
    <row r="787" spans="1:36" ht="22.5" customHeight="1" x14ac:dyDescent="0.4">
      <c r="A787" s="200" t="str">
        <f t="shared" si="33"/>
        <v>F</v>
      </c>
      <c r="B787" s="214" t="s">
        <v>2100</v>
      </c>
      <c r="C787" s="215" t="s">
        <v>2101</v>
      </c>
      <c r="D787" s="216" t="s">
        <v>4406</v>
      </c>
      <c r="E787" s="217" t="s">
        <v>156</v>
      </c>
      <c r="F787" s="218">
        <v>0</v>
      </c>
      <c r="G787" s="218">
        <v>0</v>
      </c>
      <c r="H787" s="218">
        <v>0</v>
      </c>
      <c r="I787" s="218">
        <v>0</v>
      </c>
      <c r="J787" s="219" t="s">
        <v>5042</v>
      </c>
      <c r="K787" s="218" t="s">
        <v>1269</v>
      </c>
      <c r="L787" s="218" t="s">
        <v>1269</v>
      </c>
      <c r="M787" s="218" t="s">
        <v>1269</v>
      </c>
      <c r="N787" s="218" t="s">
        <v>1269</v>
      </c>
      <c r="O787" s="218" t="s">
        <v>1269</v>
      </c>
      <c r="P787" s="218" t="s">
        <v>1269</v>
      </c>
      <c r="Q787" s="218" t="s">
        <v>1269</v>
      </c>
      <c r="R787" s="218" t="s">
        <v>1269</v>
      </c>
      <c r="S787" s="218" t="s">
        <v>1269</v>
      </c>
      <c r="T787" s="218" t="s">
        <v>1269</v>
      </c>
      <c r="U787" s="218" t="s">
        <v>1269</v>
      </c>
      <c r="V787" s="218" t="s">
        <v>1269</v>
      </c>
      <c r="W787" s="218" t="s">
        <v>1269</v>
      </c>
      <c r="X787" s="218" t="s">
        <v>1321</v>
      </c>
      <c r="Y787" s="218" t="s">
        <v>1269</v>
      </c>
      <c r="Z787" s="261" t="str">
        <f>[1]総合!AG771</f>
        <v>初めてのクリスマスカップなので、気合いを入れてがんばります。</v>
      </c>
      <c r="AA787" s="261"/>
      <c r="AB787" s="261"/>
      <c r="AC787" s="261"/>
      <c r="AD787" s="261"/>
      <c r="AE787" s="261"/>
      <c r="AF787" s="49" t="str">
        <f t="shared" si="34"/>
        <v>F1B032</v>
      </c>
      <c r="AI787" s="47">
        <v>781</v>
      </c>
      <c r="AJ787" s="47" t="str">
        <f t="shared" si="35"/>
        <v>F1B032</v>
      </c>
    </row>
    <row r="788" spans="1:36" ht="22.5" customHeight="1" x14ac:dyDescent="0.4">
      <c r="A788" s="200" t="str">
        <f t="shared" ref="A788:A851" si="36">LEFT(B788,1)</f>
        <v>F</v>
      </c>
      <c r="B788" s="214" t="s">
        <v>2103</v>
      </c>
      <c r="C788" s="215" t="s">
        <v>2104</v>
      </c>
      <c r="D788" s="216" t="s">
        <v>4413</v>
      </c>
      <c r="E788" s="217" t="s">
        <v>156</v>
      </c>
      <c r="F788" s="218">
        <v>38</v>
      </c>
      <c r="G788" s="218">
        <v>34</v>
      </c>
      <c r="H788" s="218">
        <v>26</v>
      </c>
      <c r="I788" s="218">
        <v>98</v>
      </c>
      <c r="J788" s="219" t="s">
        <v>5098</v>
      </c>
      <c r="K788" s="218" t="s">
        <v>4079</v>
      </c>
      <c r="L788" s="218" t="s">
        <v>1269</v>
      </c>
      <c r="M788" s="218" t="s">
        <v>1269</v>
      </c>
      <c r="N788" s="218" t="s">
        <v>1269</v>
      </c>
      <c r="O788" s="218" t="s">
        <v>1269</v>
      </c>
      <c r="P788" s="218" t="s">
        <v>1269</v>
      </c>
      <c r="Q788" s="218" t="s">
        <v>1269</v>
      </c>
      <c r="R788" s="218" t="s">
        <v>3483</v>
      </c>
      <c r="S788" s="218" t="s">
        <v>4131</v>
      </c>
      <c r="T788" s="218" t="s">
        <v>1269</v>
      </c>
      <c r="U788" s="218" t="s">
        <v>1269</v>
      </c>
      <c r="V788" s="218" t="s">
        <v>1269</v>
      </c>
      <c r="W788" s="218" t="s">
        <v>1269</v>
      </c>
      <c r="X788" s="218" t="s">
        <v>1321</v>
      </c>
      <c r="Y788" s="218" t="s">
        <v>1269</v>
      </c>
      <c r="Z788" s="261" t="str">
        <f>[1]総合!AG772</f>
        <v>初めてのクリスマスカップ頑張るぞ！おー！！</v>
      </c>
      <c r="AA788" s="261"/>
      <c r="AB788" s="261"/>
      <c r="AC788" s="261"/>
      <c r="AD788" s="261"/>
      <c r="AE788" s="261"/>
      <c r="AF788" s="49" t="str">
        <f t="shared" ref="AF788:AF851" si="37">B788</f>
        <v>F1B033</v>
      </c>
      <c r="AI788" s="47">
        <v>782</v>
      </c>
      <c r="AJ788" s="47" t="str">
        <f t="shared" ref="AJ788:AJ851" si="38">B788</f>
        <v>F1B033</v>
      </c>
    </row>
    <row r="789" spans="1:36" ht="22.5" customHeight="1" x14ac:dyDescent="0.4">
      <c r="A789" s="200" t="str">
        <f t="shared" si="36"/>
        <v>F</v>
      </c>
      <c r="B789" s="214" t="s">
        <v>2106</v>
      </c>
      <c r="C789" s="215" t="s">
        <v>2107</v>
      </c>
      <c r="D789" s="216" t="s">
        <v>4413</v>
      </c>
      <c r="E789" s="217" t="s">
        <v>156</v>
      </c>
      <c r="F789" s="218">
        <v>40</v>
      </c>
      <c r="G789" s="218">
        <v>40</v>
      </c>
      <c r="H789" s="218">
        <v>30</v>
      </c>
      <c r="I789" s="218">
        <v>110</v>
      </c>
      <c r="J789" s="219" t="s">
        <v>5094</v>
      </c>
      <c r="K789" s="218" t="s">
        <v>4074</v>
      </c>
      <c r="L789" s="218" t="s">
        <v>1269</v>
      </c>
      <c r="M789" s="218" t="s">
        <v>1269</v>
      </c>
      <c r="N789" s="218" t="s">
        <v>1269</v>
      </c>
      <c r="O789" s="218" t="s">
        <v>3503</v>
      </c>
      <c r="P789" s="218" t="s">
        <v>4211</v>
      </c>
      <c r="Q789" s="218" t="s">
        <v>1269</v>
      </c>
      <c r="R789" s="218" t="s">
        <v>1269</v>
      </c>
      <c r="S789" s="218" t="s">
        <v>1269</v>
      </c>
      <c r="T789" s="218" t="s">
        <v>1269</v>
      </c>
      <c r="U789" s="218" t="s">
        <v>1269</v>
      </c>
      <c r="V789" s="218" t="s">
        <v>1269</v>
      </c>
      <c r="W789" s="218" t="s">
        <v>1269</v>
      </c>
      <c r="X789" s="218" t="s">
        <v>1321</v>
      </c>
      <c r="Y789" s="218" t="s">
        <v>1269</v>
      </c>
      <c r="Z789" s="261" t="str">
        <f>[1]総合!AG773</f>
        <v>初参加でちょっと緊張します。まずは楽しみたい！</v>
      </c>
      <c r="AA789" s="261"/>
      <c r="AB789" s="261"/>
      <c r="AC789" s="261"/>
      <c r="AD789" s="261"/>
      <c r="AE789" s="261"/>
      <c r="AF789" s="49" t="str">
        <f t="shared" si="37"/>
        <v>F1B034</v>
      </c>
      <c r="AI789" s="47">
        <v>783</v>
      </c>
      <c r="AJ789" s="47" t="str">
        <f t="shared" si="38"/>
        <v>F1B034</v>
      </c>
    </row>
    <row r="790" spans="1:36" ht="22.5" customHeight="1" x14ac:dyDescent="0.4">
      <c r="A790" s="200" t="str">
        <f t="shared" si="36"/>
        <v>F</v>
      </c>
      <c r="B790" s="214" t="s">
        <v>2109</v>
      </c>
      <c r="C790" s="215" t="s">
        <v>2110</v>
      </c>
      <c r="D790" s="216" t="s">
        <v>4413</v>
      </c>
      <c r="E790" s="217" t="s">
        <v>156</v>
      </c>
      <c r="F790" s="218">
        <v>48</v>
      </c>
      <c r="G790" s="218">
        <v>48</v>
      </c>
      <c r="H790" s="218">
        <v>52</v>
      </c>
      <c r="I790" s="218">
        <v>148</v>
      </c>
      <c r="J790" s="219" t="s">
        <v>5101</v>
      </c>
      <c r="K790" s="218" t="s">
        <v>3855</v>
      </c>
      <c r="L790" s="218" t="s">
        <v>3503</v>
      </c>
      <c r="M790" s="218" t="s">
        <v>5102</v>
      </c>
      <c r="N790" s="218" t="s">
        <v>1269</v>
      </c>
      <c r="O790" s="218" t="s">
        <v>1269</v>
      </c>
      <c r="P790" s="218" t="s">
        <v>1269</v>
      </c>
      <c r="Q790" s="218" t="s">
        <v>1269</v>
      </c>
      <c r="R790" s="218" t="s">
        <v>1269</v>
      </c>
      <c r="S790" s="218" t="s">
        <v>1269</v>
      </c>
      <c r="T790" s="218" t="s">
        <v>1269</v>
      </c>
      <c r="U790" s="218" t="s">
        <v>1269</v>
      </c>
      <c r="V790" s="218" t="s">
        <v>1269</v>
      </c>
      <c r="W790" s="218" t="s">
        <v>1269</v>
      </c>
      <c r="X790" s="218" t="s">
        <v>1321</v>
      </c>
      <c r="Y790" s="218" t="s">
        <v>1269</v>
      </c>
      <c r="Z790" s="261" t="str">
        <f>[1]総合!AG774</f>
        <v>いい点数取れるように練習頑張るぞ！</v>
      </c>
      <c r="AA790" s="261"/>
      <c r="AB790" s="261"/>
      <c r="AC790" s="261"/>
      <c r="AD790" s="261"/>
      <c r="AE790" s="261"/>
      <c r="AF790" s="49" t="str">
        <f t="shared" si="37"/>
        <v>F1B035</v>
      </c>
      <c r="AI790" s="47">
        <v>784</v>
      </c>
      <c r="AJ790" s="47" t="str">
        <f t="shared" si="38"/>
        <v>F1B035</v>
      </c>
    </row>
    <row r="791" spans="1:36" ht="22.5" customHeight="1" x14ac:dyDescent="0.4">
      <c r="A791" s="200" t="str">
        <f t="shared" si="36"/>
        <v>F</v>
      </c>
      <c r="B791" s="214" t="s">
        <v>2112</v>
      </c>
      <c r="C791" s="215" t="s">
        <v>2113</v>
      </c>
      <c r="D791" s="216" t="s">
        <v>4406</v>
      </c>
      <c r="E791" s="217" t="s">
        <v>156</v>
      </c>
      <c r="F791" s="218">
        <v>28</v>
      </c>
      <c r="G791" s="218">
        <v>26</v>
      </c>
      <c r="H791" s="218">
        <v>26</v>
      </c>
      <c r="I791" s="218">
        <v>80</v>
      </c>
      <c r="J791" s="219" t="s">
        <v>5103</v>
      </c>
      <c r="K791" s="218" t="s">
        <v>4038</v>
      </c>
      <c r="L791" s="218" t="s">
        <v>1269</v>
      </c>
      <c r="M791" s="218" t="s">
        <v>1269</v>
      </c>
      <c r="N791" s="218" t="s">
        <v>1269</v>
      </c>
      <c r="O791" s="218" t="s">
        <v>1269</v>
      </c>
      <c r="P791" s="218" t="s">
        <v>1269</v>
      </c>
      <c r="Q791" s="218" t="s">
        <v>1269</v>
      </c>
      <c r="R791" s="218" t="s">
        <v>3503</v>
      </c>
      <c r="S791" s="218" t="s">
        <v>4127</v>
      </c>
      <c r="T791" s="218" t="s">
        <v>1269</v>
      </c>
      <c r="U791" s="218" t="s">
        <v>1269</v>
      </c>
      <c r="V791" s="218" t="s">
        <v>1269</v>
      </c>
      <c r="W791" s="218" t="s">
        <v>1269</v>
      </c>
      <c r="X791" s="218" t="s">
        <v>1321</v>
      </c>
      <c r="Y791" s="218" t="s">
        <v>1269</v>
      </c>
      <c r="Z791" s="261" t="str">
        <f>[1]総合!AG775</f>
        <v>初めてなので、緊張しますが、一生懸命がんばります！！</v>
      </c>
      <c r="AA791" s="261"/>
      <c r="AB791" s="261"/>
      <c r="AC791" s="261"/>
      <c r="AD791" s="261"/>
      <c r="AE791" s="261"/>
      <c r="AF791" s="49" t="str">
        <f t="shared" si="37"/>
        <v>F1B036</v>
      </c>
      <c r="AI791" s="47">
        <v>785</v>
      </c>
      <c r="AJ791" s="47" t="str">
        <f t="shared" si="38"/>
        <v>F1B036</v>
      </c>
    </row>
    <row r="792" spans="1:36" ht="22.5" customHeight="1" x14ac:dyDescent="0.4">
      <c r="A792" s="200" t="str">
        <f t="shared" si="36"/>
        <v>F</v>
      </c>
      <c r="B792" s="214" t="s">
        <v>2115</v>
      </c>
      <c r="C792" s="215" t="s">
        <v>2116</v>
      </c>
      <c r="D792" s="216" t="s">
        <v>4413</v>
      </c>
      <c r="E792" s="217" t="s">
        <v>156</v>
      </c>
      <c r="F792" s="218">
        <v>36</v>
      </c>
      <c r="G792" s="218">
        <v>32</v>
      </c>
      <c r="H792" s="218">
        <v>40</v>
      </c>
      <c r="I792" s="218">
        <v>108</v>
      </c>
      <c r="J792" s="219" t="s">
        <v>5069</v>
      </c>
      <c r="K792" s="218" t="s">
        <v>4075</v>
      </c>
      <c r="L792" s="218" t="s">
        <v>3503</v>
      </c>
      <c r="M792" s="218" t="s">
        <v>5104</v>
      </c>
      <c r="N792" s="218" t="s">
        <v>1269</v>
      </c>
      <c r="O792" s="218" t="s">
        <v>1269</v>
      </c>
      <c r="P792" s="218" t="s">
        <v>1269</v>
      </c>
      <c r="Q792" s="218" t="s">
        <v>1269</v>
      </c>
      <c r="R792" s="218" t="s">
        <v>3496</v>
      </c>
      <c r="S792" s="218" t="s">
        <v>4228</v>
      </c>
      <c r="T792" s="218" t="s">
        <v>1269</v>
      </c>
      <c r="U792" s="218" t="s">
        <v>1269</v>
      </c>
      <c r="V792" s="218" t="s">
        <v>1269</v>
      </c>
      <c r="W792" s="218" t="s">
        <v>1269</v>
      </c>
      <c r="X792" s="218" t="s">
        <v>1321</v>
      </c>
      <c r="Y792" s="218" t="s">
        <v>1269</v>
      </c>
      <c r="Z792" s="261" t="str">
        <f>[1]総合!AG776</f>
        <v>初めてなのでがんばりたいです。</v>
      </c>
      <c r="AA792" s="261"/>
      <c r="AB792" s="261"/>
      <c r="AC792" s="261"/>
      <c r="AD792" s="261"/>
      <c r="AE792" s="261"/>
      <c r="AF792" s="49" t="str">
        <f t="shared" si="37"/>
        <v>F1B037</v>
      </c>
      <c r="AI792" s="47">
        <v>786</v>
      </c>
      <c r="AJ792" s="47" t="str">
        <f t="shared" si="38"/>
        <v>F1B037</v>
      </c>
    </row>
    <row r="793" spans="1:36" ht="22.5" customHeight="1" x14ac:dyDescent="0.4">
      <c r="A793" s="200" t="str">
        <f t="shared" si="36"/>
        <v>F</v>
      </c>
      <c r="B793" s="214" t="s">
        <v>2118</v>
      </c>
      <c r="C793" s="215" t="s">
        <v>2119</v>
      </c>
      <c r="D793" s="216" t="s">
        <v>4413</v>
      </c>
      <c r="E793" s="217" t="s">
        <v>156</v>
      </c>
      <c r="F793" s="218">
        <v>28</v>
      </c>
      <c r="G793" s="218">
        <v>6</v>
      </c>
      <c r="H793" s="218">
        <v>22</v>
      </c>
      <c r="I793" s="218">
        <v>56</v>
      </c>
      <c r="J793" s="219" t="s">
        <v>5105</v>
      </c>
      <c r="K793" s="218" t="s">
        <v>4047</v>
      </c>
      <c r="L793" s="218" t="s">
        <v>1269</v>
      </c>
      <c r="M793" s="218" t="s">
        <v>1269</v>
      </c>
      <c r="N793" s="218" t="s">
        <v>1269</v>
      </c>
      <c r="O793" s="218" t="s">
        <v>1269</v>
      </c>
      <c r="P793" s="218" t="s">
        <v>1269</v>
      </c>
      <c r="Q793" s="218" t="s">
        <v>1269</v>
      </c>
      <c r="R793" s="218" t="s">
        <v>3496</v>
      </c>
      <c r="S793" s="218" t="s">
        <v>4228</v>
      </c>
      <c r="T793" s="218" t="s">
        <v>1269</v>
      </c>
      <c r="U793" s="218" t="s">
        <v>1269</v>
      </c>
      <c r="V793" s="218" t="s">
        <v>1269</v>
      </c>
      <c r="W793" s="218" t="s">
        <v>1269</v>
      </c>
      <c r="X793" s="218" t="s">
        <v>1321</v>
      </c>
      <c r="Y793" s="218" t="s">
        <v>1269</v>
      </c>
      <c r="Z793" s="261" t="str">
        <f>[1]総合!AG777</f>
        <v>目標100点以上！あんまりしてないけど、頑張って、取る！</v>
      </c>
      <c r="AA793" s="261"/>
      <c r="AB793" s="261"/>
      <c r="AC793" s="261"/>
      <c r="AD793" s="261"/>
      <c r="AE793" s="261"/>
      <c r="AF793" s="49" t="str">
        <f t="shared" si="37"/>
        <v>F1B038</v>
      </c>
      <c r="AI793" s="47">
        <v>787</v>
      </c>
      <c r="AJ793" s="47" t="str">
        <f t="shared" si="38"/>
        <v>F1B038</v>
      </c>
    </row>
    <row r="794" spans="1:36" ht="22.5" customHeight="1" x14ac:dyDescent="0.4">
      <c r="A794" s="200" t="str">
        <f t="shared" si="36"/>
        <v>F</v>
      </c>
      <c r="B794" s="214" t="s">
        <v>2121</v>
      </c>
      <c r="C794" s="215" t="s">
        <v>2122</v>
      </c>
      <c r="D794" s="216" t="s">
        <v>4413</v>
      </c>
      <c r="E794" s="217" t="s">
        <v>156</v>
      </c>
      <c r="F794" s="218">
        <v>38</v>
      </c>
      <c r="G794" s="218">
        <v>26</v>
      </c>
      <c r="H794" s="218">
        <v>18</v>
      </c>
      <c r="I794" s="218">
        <v>82</v>
      </c>
      <c r="J794" s="219" t="s">
        <v>5022</v>
      </c>
      <c r="K794" s="218" t="s">
        <v>4036</v>
      </c>
      <c r="L794" s="218" t="s">
        <v>3503</v>
      </c>
      <c r="M794" s="218" t="s">
        <v>5106</v>
      </c>
      <c r="N794" s="218" t="s">
        <v>1269</v>
      </c>
      <c r="O794" s="218" t="s">
        <v>1269</v>
      </c>
      <c r="P794" s="218" t="s">
        <v>1269</v>
      </c>
      <c r="Q794" s="218" t="s">
        <v>1269</v>
      </c>
      <c r="R794" s="218" t="s">
        <v>1269</v>
      </c>
      <c r="S794" s="218" t="s">
        <v>1269</v>
      </c>
      <c r="T794" s="218" t="s">
        <v>1269</v>
      </c>
      <c r="U794" s="218" t="s">
        <v>1269</v>
      </c>
      <c r="V794" s="218" t="s">
        <v>1269</v>
      </c>
      <c r="W794" s="218" t="s">
        <v>1269</v>
      </c>
      <c r="X794" s="218" t="s">
        <v>1321</v>
      </c>
      <c r="Y794" s="218" t="s">
        <v>1269</v>
      </c>
      <c r="Z794" s="261" t="str">
        <f>[1]総合!AG778</f>
        <v>F1上がりたてで、初参加。
緊張せず楽しんで欲しいなぁ。</v>
      </c>
      <c r="AA794" s="261"/>
      <c r="AB794" s="261"/>
      <c r="AC794" s="261"/>
      <c r="AD794" s="261"/>
      <c r="AE794" s="261"/>
      <c r="AF794" s="49" t="str">
        <f t="shared" si="37"/>
        <v>F1B039</v>
      </c>
      <c r="AI794" s="47">
        <v>788</v>
      </c>
      <c r="AJ794" s="47" t="str">
        <f t="shared" si="38"/>
        <v>F1B039</v>
      </c>
    </row>
    <row r="795" spans="1:36" ht="22.5" customHeight="1" x14ac:dyDescent="0.4">
      <c r="A795" s="200" t="str">
        <f t="shared" si="36"/>
        <v>F</v>
      </c>
      <c r="B795" s="214" t="s">
        <v>2124</v>
      </c>
      <c r="C795" s="215" t="s">
        <v>1561</v>
      </c>
      <c r="D795" s="216" t="s">
        <v>4426</v>
      </c>
      <c r="E795" s="217" t="s">
        <v>156</v>
      </c>
      <c r="F795" s="218">
        <v>76</v>
      </c>
      <c r="G795" s="218">
        <v>84</v>
      </c>
      <c r="H795" s="218">
        <v>78</v>
      </c>
      <c r="I795" s="218">
        <v>238</v>
      </c>
      <c r="J795" s="219" t="s">
        <v>5107</v>
      </c>
      <c r="K795" s="218" t="s">
        <v>3494</v>
      </c>
      <c r="L795" s="218" t="s">
        <v>3480</v>
      </c>
      <c r="M795" s="218" t="s">
        <v>5108</v>
      </c>
      <c r="N795" s="218" t="s">
        <v>1269</v>
      </c>
      <c r="O795" s="218" t="s">
        <v>3480</v>
      </c>
      <c r="P795" s="218" t="s">
        <v>4122</v>
      </c>
      <c r="Q795" s="218" t="s">
        <v>1269</v>
      </c>
      <c r="R795" s="218" t="s">
        <v>3487</v>
      </c>
      <c r="S795" s="218" t="s">
        <v>4214</v>
      </c>
      <c r="T795" s="218" t="s">
        <v>1269</v>
      </c>
      <c r="U795" s="218" t="s">
        <v>3503</v>
      </c>
      <c r="V795" s="218" t="s">
        <v>4132</v>
      </c>
      <c r="W795" s="218" t="s">
        <v>1269</v>
      </c>
      <c r="X795" s="218" t="s">
        <v>1321</v>
      </c>
      <c r="Y795" s="218" t="s">
        <v>1269</v>
      </c>
      <c r="Z795" s="261" t="str">
        <f>[1]総合!AG779</f>
        <v>前回の点数を超えるように頑張りたいです。</v>
      </c>
      <c r="AA795" s="261"/>
      <c r="AB795" s="261"/>
      <c r="AC795" s="261"/>
      <c r="AD795" s="261"/>
      <c r="AE795" s="261"/>
      <c r="AF795" s="49" t="str">
        <f t="shared" si="37"/>
        <v>F1C015</v>
      </c>
      <c r="AI795" s="47">
        <v>789</v>
      </c>
      <c r="AJ795" s="47" t="str">
        <f t="shared" si="38"/>
        <v>F1C015</v>
      </c>
    </row>
    <row r="796" spans="1:36" ht="22.5" customHeight="1" x14ac:dyDescent="0.4">
      <c r="A796" s="200" t="str">
        <f t="shared" si="36"/>
        <v>F</v>
      </c>
      <c r="B796" s="214" t="s">
        <v>2126</v>
      </c>
      <c r="C796" s="215" t="s">
        <v>1206</v>
      </c>
      <c r="D796" s="216" t="s">
        <v>4426</v>
      </c>
      <c r="E796" s="217" t="s">
        <v>156</v>
      </c>
      <c r="F796" s="218">
        <v>68</v>
      </c>
      <c r="G796" s="218">
        <v>96</v>
      </c>
      <c r="H796" s="218">
        <v>72</v>
      </c>
      <c r="I796" s="218">
        <v>236</v>
      </c>
      <c r="J796" s="219" t="s">
        <v>5006</v>
      </c>
      <c r="K796" s="218" t="s">
        <v>3555</v>
      </c>
      <c r="L796" s="218" t="s">
        <v>3459</v>
      </c>
      <c r="M796" s="218" t="s">
        <v>4072</v>
      </c>
      <c r="N796" s="218" t="s">
        <v>1269</v>
      </c>
      <c r="O796" s="218" t="s">
        <v>3483</v>
      </c>
      <c r="P796" s="218" t="s">
        <v>4126</v>
      </c>
      <c r="Q796" s="218" t="s">
        <v>1269</v>
      </c>
      <c r="R796" s="218" t="s">
        <v>3452</v>
      </c>
      <c r="S796" s="218" t="s">
        <v>3859</v>
      </c>
      <c r="T796" s="218" t="s">
        <v>1269</v>
      </c>
      <c r="U796" s="218" t="s">
        <v>3503</v>
      </c>
      <c r="V796" s="218" t="s">
        <v>4132</v>
      </c>
      <c r="W796" s="218" t="s">
        <v>1269</v>
      </c>
      <c r="X796" s="218" t="s">
        <v>1321</v>
      </c>
      <c r="Y796" s="218" t="s">
        <v>1269</v>
      </c>
      <c r="Z796" s="261" t="str">
        <f>[1]総合!AG780</f>
        <v>練習の成果が出せるように頑張ります。</v>
      </c>
      <c r="AA796" s="261"/>
      <c r="AB796" s="261"/>
      <c r="AC796" s="261"/>
      <c r="AD796" s="261"/>
      <c r="AE796" s="261"/>
      <c r="AF796" s="49" t="str">
        <f t="shared" si="37"/>
        <v>F1C016</v>
      </c>
      <c r="AI796" s="47">
        <v>790</v>
      </c>
      <c r="AJ796" s="47" t="str">
        <f t="shared" si="38"/>
        <v>F1C016</v>
      </c>
    </row>
    <row r="797" spans="1:36" ht="22.5" customHeight="1" x14ac:dyDescent="0.4">
      <c r="A797" s="200" t="str">
        <f t="shared" si="36"/>
        <v>F</v>
      </c>
      <c r="B797" s="214" t="s">
        <v>2128</v>
      </c>
      <c r="C797" s="215" t="s">
        <v>1563</v>
      </c>
      <c r="D797" s="216" t="s">
        <v>4426</v>
      </c>
      <c r="E797" s="217" t="s">
        <v>156</v>
      </c>
      <c r="F797" s="218">
        <v>62</v>
      </c>
      <c r="G797" s="218">
        <v>72</v>
      </c>
      <c r="H797" s="218">
        <v>36</v>
      </c>
      <c r="I797" s="218">
        <v>170</v>
      </c>
      <c r="J797" s="219" t="s">
        <v>5041</v>
      </c>
      <c r="K797" s="218" t="s">
        <v>3898</v>
      </c>
      <c r="L797" s="218" t="s">
        <v>1269</v>
      </c>
      <c r="M797" s="218" t="s">
        <v>1269</v>
      </c>
      <c r="N797" s="218" t="s">
        <v>1269</v>
      </c>
      <c r="O797" s="218" t="s">
        <v>3503</v>
      </c>
      <c r="P797" s="218" t="s">
        <v>4211</v>
      </c>
      <c r="Q797" s="218" t="s">
        <v>1269</v>
      </c>
      <c r="R797" s="218" t="s">
        <v>3496</v>
      </c>
      <c r="S797" s="218" t="s">
        <v>4228</v>
      </c>
      <c r="T797" s="218" t="s">
        <v>1269</v>
      </c>
      <c r="U797" s="218" t="s">
        <v>1269</v>
      </c>
      <c r="V797" s="218" t="s">
        <v>1269</v>
      </c>
      <c r="W797" s="218" t="s">
        <v>1269</v>
      </c>
      <c r="X797" s="218" t="s">
        <v>1321</v>
      </c>
      <c r="Y797" s="218" t="s">
        <v>1269</v>
      </c>
      <c r="Z797" s="261" t="str">
        <f>[1]総合!AG781</f>
        <v>初めてのクリカツですが、いつも通り出来る様に頑張りたいです。</v>
      </c>
      <c r="AA797" s="261"/>
      <c r="AB797" s="261"/>
      <c r="AC797" s="261"/>
      <c r="AD797" s="261"/>
      <c r="AE797" s="261"/>
      <c r="AF797" s="49" t="str">
        <f t="shared" si="37"/>
        <v>F1C017</v>
      </c>
      <c r="AI797" s="47">
        <v>791</v>
      </c>
      <c r="AJ797" s="47" t="str">
        <f t="shared" si="38"/>
        <v>F1C017</v>
      </c>
    </row>
    <row r="798" spans="1:36" ht="22.5" customHeight="1" x14ac:dyDescent="0.4">
      <c r="A798" s="200" t="str">
        <f t="shared" si="36"/>
        <v>F</v>
      </c>
      <c r="B798" s="214" t="s">
        <v>2130</v>
      </c>
      <c r="C798" s="215" t="s">
        <v>1592</v>
      </c>
      <c r="D798" s="216" t="s">
        <v>4425</v>
      </c>
      <c r="E798" s="217" t="s">
        <v>156</v>
      </c>
      <c r="F798" s="218">
        <v>50</v>
      </c>
      <c r="G798" s="218">
        <v>62</v>
      </c>
      <c r="H798" s="218">
        <v>44</v>
      </c>
      <c r="I798" s="218">
        <v>156</v>
      </c>
      <c r="J798" s="219" t="s">
        <v>5109</v>
      </c>
      <c r="K798" s="218" t="s">
        <v>3846</v>
      </c>
      <c r="L798" s="218" t="s">
        <v>1269</v>
      </c>
      <c r="M798" s="218" t="s">
        <v>1269</v>
      </c>
      <c r="N798" s="218" t="s">
        <v>1269</v>
      </c>
      <c r="O798" s="218" t="s">
        <v>1269</v>
      </c>
      <c r="P798" s="218" t="s">
        <v>1269</v>
      </c>
      <c r="Q798" s="218" t="s">
        <v>1269</v>
      </c>
      <c r="R798" s="218" t="s">
        <v>3496</v>
      </c>
      <c r="S798" s="218" t="s">
        <v>4228</v>
      </c>
      <c r="T798" s="218" t="s">
        <v>1269</v>
      </c>
      <c r="U798" s="218" t="s">
        <v>1269</v>
      </c>
      <c r="V798" s="218" t="s">
        <v>1269</v>
      </c>
      <c r="W798" s="218" t="s">
        <v>1269</v>
      </c>
      <c r="X798" s="218" t="s">
        <v>1321</v>
      </c>
      <c r="Y798" s="218" t="s">
        <v>1269</v>
      </c>
      <c r="Z798" s="261" t="str">
        <f>[1]総合!AG782</f>
        <v>目標200点を目指してがんばります！！</v>
      </c>
      <c r="AA798" s="261"/>
      <c r="AB798" s="261"/>
      <c r="AC798" s="261"/>
      <c r="AD798" s="261"/>
      <c r="AE798" s="261"/>
      <c r="AF798" s="49" t="str">
        <f t="shared" si="37"/>
        <v>F1C018</v>
      </c>
      <c r="AI798" s="47">
        <v>792</v>
      </c>
      <c r="AJ798" s="47" t="str">
        <f t="shared" si="38"/>
        <v>F1C018</v>
      </c>
    </row>
    <row r="799" spans="1:36" ht="22.5" customHeight="1" x14ac:dyDescent="0.4">
      <c r="A799" s="200" t="str">
        <f t="shared" si="36"/>
        <v>F</v>
      </c>
      <c r="B799" s="214" t="s">
        <v>2132</v>
      </c>
      <c r="C799" s="215" t="s">
        <v>2133</v>
      </c>
      <c r="D799" s="216" t="s">
        <v>4426</v>
      </c>
      <c r="E799" s="217" t="s">
        <v>156</v>
      </c>
      <c r="F799" s="218">
        <v>64</v>
      </c>
      <c r="G799" s="218">
        <v>64</v>
      </c>
      <c r="H799" s="218">
        <v>62</v>
      </c>
      <c r="I799" s="218">
        <v>190</v>
      </c>
      <c r="J799" s="219" t="s">
        <v>5110</v>
      </c>
      <c r="K799" s="218" t="s">
        <v>3780</v>
      </c>
      <c r="L799" s="218" t="s">
        <v>3503</v>
      </c>
      <c r="M799" s="218" t="s">
        <v>5111</v>
      </c>
      <c r="N799" s="218" t="s">
        <v>1269</v>
      </c>
      <c r="O799" s="218" t="s">
        <v>3503</v>
      </c>
      <c r="P799" s="218" t="s">
        <v>4211</v>
      </c>
      <c r="Q799" s="218" t="s">
        <v>1269</v>
      </c>
      <c r="R799" s="218" t="s">
        <v>3480</v>
      </c>
      <c r="S799" s="218" t="s">
        <v>4024</v>
      </c>
      <c r="T799" s="218" t="s">
        <v>1269</v>
      </c>
      <c r="U799" s="218" t="s">
        <v>1269</v>
      </c>
      <c r="V799" s="218" t="s">
        <v>1269</v>
      </c>
      <c r="W799" s="218" t="s">
        <v>1269</v>
      </c>
      <c r="X799" s="218" t="s">
        <v>1321</v>
      </c>
      <c r="Y799" s="218" t="s">
        <v>1269</v>
      </c>
      <c r="Z799" s="261" t="str">
        <f>[1]総合!AG783</f>
        <v>目標200点以上!!何があっても200点は超えたい!!</v>
      </c>
      <c r="AA799" s="261"/>
      <c r="AB799" s="261"/>
      <c r="AC799" s="261"/>
      <c r="AD799" s="261"/>
      <c r="AE799" s="261"/>
      <c r="AF799" s="49" t="str">
        <f t="shared" si="37"/>
        <v>F1C019</v>
      </c>
      <c r="AI799" s="47">
        <v>793</v>
      </c>
      <c r="AJ799" s="47" t="str">
        <f t="shared" si="38"/>
        <v>F1C019</v>
      </c>
    </row>
    <row r="800" spans="1:36" ht="22.5" customHeight="1" x14ac:dyDescent="0.4">
      <c r="A800" s="200" t="str">
        <f t="shared" si="36"/>
        <v>F</v>
      </c>
      <c r="B800" s="214" t="s">
        <v>2135</v>
      </c>
      <c r="C800" s="215" t="s">
        <v>1565</v>
      </c>
      <c r="D800" s="216" t="s">
        <v>4426</v>
      </c>
      <c r="E800" s="217" t="s">
        <v>156</v>
      </c>
      <c r="F800" s="218">
        <v>60</v>
      </c>
      <c r="G800" s="218">
        <v>72</v>
      </c>
      <c r="H800" s="218">
        <v>60</v>
      </c>
      <c r="I800" s="218">
        <v>192</v>
      </c>
      <c r="J800" s="219" t="s">
        <v>5076</v>
      </c>
      <c r="K800" s="218" t="s">
        <v>3778</v>
      </c>
      <c r="L800" s="218" t="s">
        <v>3503</v>
      </c>
      <c r="M800" s="218" t="s">
        <v>5112</v>
      </c>
      <c r="N800" s="218" t="s">
        <v>1269</v>
      </c>
      <c r="O800" s="218" t="s">
        <v>3483</v>
      </c>
      <c r="P800" s="218" t="s">
        <v>4126</v>
      </c>
      <c r="Q800" s="218" t="s">
        <v>1269</v>
      </c>
      <c r="R800" s="218" t="s">
        <v>3496</v>
      </c>
      <c r="S800" s="218" t="s">
        <v>4228</v>
      </c>
      <c r="T800" s="218" t="s">
        <v>1269</v>
      </c>
      <c r="U800" s="218" t="s">
        <v>3496</v>
      </c>
      <c r="V800" s="218" t="s">
        <v>4118</v>
      </c>
      <c r="W800" s="218" t="s">
        <v>1269</v>
      </c>
      <c r="X800" s="218" t="s">
        <v>1321</v>
      </c>
      <c r="Y800" s="218" t="s">
        <v>1269</v>
      </c>
      <c r="Z800" s="261" t="str">
        <f>[1]総合!AG784</f>
        <v>種目別競技が苦手なので頑張りたいです！</v>
      </c>
      <c r="AA800" s="261"/>
      <c r="AB800" s="261"/>
      <c r="AC800" s="261"/>
      <c r="AD800" s="261"/>
      <c r="AE800" s="261"/>
      <c r="AF800" s="49" t="str">
        <f t="shared" si="37"/>
        <v>F1C020</v>
      </c>
      <c r="AI800" s="47">
        <v>794</v>
      </c>
      <c r="AJ800" s="47" t="str">
        <f t="shared" si="38"/>
        <v>F1C020</v>
      </c>
    </row>
    <row r="801" spans="1:36" ht="22.5" customHeight="1" x14ac:dyDescent="0.4">
      <c r="A801" s="200" t="str">
        <f t="shared" si="36"/>
        <v>F</v>
      </c>
      <c r="B801" s="214" t="s">
        <v>2137</v>
      </c>
      <c r="C801" s="215" t="s">
        <v>1591</v>
      </c>
      <c r="D801" s="216" t="s">
        <v>4425</v>
      </c>
      <c r="E801" s="217" t="s">
        <v>156</v>
      </c>
      <c r="F801" s="218">
        <v>56</v>
      </c>
      <c r="G801" s="218">
        <v>64</v>
      </c>
      <c r="H801" s="218">
        <v>48</v>
      </c>
      <c r="I801" s="218">
        <v>168</v>
      </c>
      <c r="J801" s="219" t="s">
        <v>5113</v>
      </c>
      <c r="K801" s="218" t="s">
        <v>4057</v>
      </c>
      <c r="L801" s="218" t="s">
        <v>3503</v>
      </c>
      <c r="M801" s="218" t="s">
        <v>5114</v>
      </c>
      <c r="N801" s="218" t="s">
        <v>1269</v>
      </c>
      <c r="O801" s="218" t="s">
        <v>3503</v>
      </c>
      <c r="P801" s="218" t="s">
        <v>4211</v>
      </c>
      <c r="Q801" s="218" t="s">
        <v>1269</v>
      </c>
      <c r="R801" s="218" t="s">
        <v>1269</v>
      </c>
      <c r="S801" s="218" t="s">
        <v>1269</v>
      </c>
      <c r="T801" s="218" t="s">
        <v>1269</v>
      </c>
      <c r="U801" s="218" t="s">
        <v>1269</v>
      </c>
      <c r="V801" s="218" t="s">
        <v>1269</v>
      </c>
      <c r="W801" s="218" t="s">
        <v>1269</v>
      </c>
      <c r="X801" s="218" t="s">
        <v>1321</v>
      </c>
      <c r="Y801" s="218" t="s">
        <v>1269</v>
      </c>
      <c r="Z801" s="261" t="str">
        <f>[1]総合!AG785</f>
        <v>小さいミスをしないように頑張ります。</v>
      </c>
      <c r="AA801" s="261"/>
      <c r="AB801" s="261"/>
      <c r="AC801" s="261"/>
      <c r="AD801" s="261"/>
      <c r="AE801" s="261"/>
      <c r="AF801" s="49" t="str">
        <f t="shared" si="37"/>
        <v>F1C021</v>
      </c>
      <c r="AI801" s="47">
        <v>795</v>
      </c>
      <c r="AJ801" s="47" t="str">
        <f t="shared" si="38"/>
        <v>F1C021</v>
      </c>
    </row>
    <row r="802" spans="1:36" ht="22.5" customHeight="1" x14ac:dyDescent="0.4">
      <c r="A802" s="200" t="str">
        <f t="shared" si="36"/>
        <v>F</v>
      </c>
      <c r="B802" s="214" t="s">
        <v>2139</v>
      </c>
      <c r="C802" s="215" t="s">
        <v>2140</v>
      </c>
      <c r="D802" s="216" t="s">
        <v>4426</v>
      </c>
      <c r="E802" s="217" t="s">
        <v>156</v>
      </c>
      <c r="F802" s="218">
        <v>62</v>
      </c>
      <c r="G802" s="218">
        <v>58</v>
      </c>
      <c r="H802" s="218">
        <v>58</v>
      </c>
      <c r="I802" s="218">
        <v>178</v>
      </c>
      <c r="J802" s="219" t="s">
        <v>5082</v>
      </c>
      <c r="K802" s="218" t="s">
        <v>3890</v>
      </c>
      <c r="L802" s="218" t="s">
        <v>3503</v>
      </c>
      <c r="M802" s="218" t="s">
        <v>5115</v>
      </c>
      <c r="N802" s="218" t="s">
        <v>1269</v>
      </c>
      <c r="O802" s="218" t="s">
        <v>3496</v>
      </c>
      <c r="P802" s="218" t="s">
        <v>4147</v>
      </c>
      <c r="Q802" s="218" t="s">
        <v>1269</v>
      </c>
      <c r="R802" s="218" t="s">
        <v>1269</v>
      </c>
      <c r="S802" s="218" t="s">
        <v>1269</v>
      </c>
      <c r="T802" s="218" t="s">
        <v>1269</v>
      </c>
      <c r="U802" s="218" t="s">
        <v>1269</v>
      </c>
      <c r="V802" s="218" t="s">
        <v>1269</v>
      </c>
      <c r="W802" s="218" t="s">
        <v>1269</v>
      </c>
      <c r="X802" s="218" t="s">
        <v>1321</v>
      </c>
      <c r="Y802" s="218" t="s">
        <v>1269</v>
      </c>
      <c r="Z802" s="261" t="str">
        <f>[1]総合!AG786</f>
        <v>初参加です。がんばります！</v>
      </c>
      <c r="AA802" s="261"/>
      <c r="AB802" s="261"/>
      <c r="AC802" s="261"/>
      <c r="AD802" s="261"/>
      <c r="AE802" s="261"/>
      <c r="AF802" s="49" t="str">
        <f t="shared" si="37"/>
        <v>F1C022</v>
      </c>
      <c r="AI802" s="47">
        <v>796</v>
      </c>
      <c r="AJ802" s="47" t="str">
        <f t="shared" si="38"/>
        <v>F1C022</v>
      </c>
    </row>
    <row r="803" spans="1:36" ht="22.5" customHeight="1" x14ac:dyDescent="0.4">
      <c r="A803" s="200" t="str">
        <f t="shared" si="36"/>
        <v>F</v>
      </c>
      <c r="B803" s="214" t="s">
        <v>2142</v>
      </c>
      <c r="C803" s="215" t="s">
        <v>2143</v>
      </c>
      <c r="D803" s="216" t="s">
        <v>4425</v>
      </c>
      <c r="E803" s="217" t="s">
        <v>156</v>
      </c>
      <c r="F803" s="218">
        <v>50</v>
      </c>
      <c r="G803" s="218">
        <v>62</v>
      </c>
      <c r="H803" s="218">
        <v>60</v>
      </c>
      <c r="I803" s="218">
        <v>172</v>
      </c>
      <c r="J803" s="219" t="s">
        <v>5057</v>
      </c>
      <c r="K803" s="218" t="s">
        <v>3895</v>
      </c>
      <c r="L803" s="218" t="s">
        <v>3503</v>
      </c>
      <c r="M803" s="218" t="s">
        <v>5116</v>
      </c>
      <c r="N803" s="218" t="s">
        <v>1269</v>
      </c>
      <c r="O803" s="218" t="s">
        <v>1269</v>
      </c>
      <c r="P803" s="218" t="s">
        <v>1269</v>
      </c>
      <c r="Q803" s="218" t="s">
        <v>1269</v>
      </c>
      <c r="R803" s="218" t="s">
        <v>1269</v>
      </c>
      <c r="S803" s="218" t="s">
        <v>1269</v>
      </c>
      <c r="T803" s="218" t="s">
        <v>1269</v>
      </c>
      <c r="U803" s="218" t="s">
        <v>1269</v>
      </c>
      <c r="V803" s="218" t="s">
        <v>1269</v>
      </c>
      <c r="W803" s="218" t="s">
        <v>1269</v>
      </c>
      <c r="X803" s="218" t="s">
        <v>1321</v>
      </c>
      <c r="Y803" s="218" t="s">
        <v>1269</v>
      </c>
      <c r="Z803" s="261" t="str">
        <f>[1]総合!AG787</f>
        <v>200点いきたいです！</v>
      </c>
      <c r="AA803" s="261"/>
      <c r="AB803" s="261"/>
      <c r="AC803" s="261"/>
      <c r="AD803" s="261"/>
      <c r="AE803" s="261"/>
      <c r="AF803" s="49" t="str">
        <f t="shared" si="37"/>
        <v>F1C023</v>
      </c>
      <c r="AI803" s="47">
        <v>797</v>
      </c>
      <c r="AJ803" s="47" t="str">
        <f t="shared" si="38"/>
        <v>F1C023</v>
      </c>
    </row>
    <row r="804" spans="1:36" ht="22.5" customHeight="1" x14ac:dyDescent="0.4">
      <c r="A804" s="200" t="str">
        <f t="shared" si="36"/>
        <v>F</v>
      </c>
      <c r="B804" s="214" t="s">
        <v>2145</v>
      </c>
      <c r="C804" s="215" t="s">
        <v>2146</v>
      </c>
      <c r="D804" s="216" t="s">
        <v>4425</v>
      </c>
      <c r="E804" s="217" t="s">
        <v>156</v>
      </c>
      <c r="F804" s="218">
        <v>0</v>
      </c>
      <c r="G804" s="218">
        <v>0</v>
      </c>
      <c r="H804" s="218">
        <v>0</v>
      </c>
      <c r="I804" s="218">
        <v>0</v>
      </c>
      <c r="J804" s="219" t="s">
        <v>5042</v>
      </c>
      <c r="K804" s="218" t="s">
        <v>1269</v>
      </c>
      <c r="L804" s="218" t="s">
        <v>1269</v>
      </c>
      <c r="M804" s="218" t="s">
        <v>1269</v>
      </c>
      <c r="N804" s="218" t="s">
        <v>1269</v>
      </c>
      <c r="O804" s="218" t="s">
        <v>1269</v>
      </c>
      <c r="P804" s="218" t="s">
        <v>1269</v>
      </c>
      <c r="Q804" s="218" t="s">
        <v>1269</v>
      </c>
      <c r="R804" s="218" t="s">
        <v>1269</v>
      </c>
      <c r="S804" s="218" t="s">
        <v>1269</v>
      </c>
      <c r="T804" s="218" t="s">
        <v>1269</v>
      </c>
      <c r="U804" s="218" t="s">
        <v>1269</v>
      </c>
      <c r="V804" s="218" t="s">
        <v>1269</v>
      </c>
      <c r="W804" s="218" t="s">
        <v>1269</v>
      </c>
      <c r="X804" s="218" t="s">
        <v>1321</v>
      </c>
      <c r="Y804" s="218" t="s">
        <v>1269</v>
      </c>
      <c r="Z804" s="261" t="str">
        <f>[1]総合!AG788</f>
        <v>前回は緊張したけど、今回は緊張せずに力を発揮できるようにしたい。</v>
      </c>
      <c r="AA804" s="261"/>
      <c r="AB804" s="261"/>
      <c r="AC804" s="261"/>
      <c r="AD804" s="261"/>
      <c r="AE804" s="261"/>
      <c r="AF804" s="49" t="str">
        <f t="shared" si="37"/>
        <v>F1C024</v>
      </c>
      <c r="AI804" s="47">
        <v>798</v>
      </c>
      <c r="AJ804" s="47" t="str">
        <f t="shared" si="38"/>
        <v>F1C024</v>
      </c>
    </row>
    <row r="805" spans="1:36" ht="22.5" customHeight="1" x14ac:dyDescent="0.4">
      <c r="A805" s="200" t="str">
        <f t="shared" si="36"/>
        <v>F</v>
      </c>
      <c r="B805" s="214" t="s">
        <v>2148</v>
      </c>
      <c r="C805" s="215" t="s">
        <v>2149</v>
      </c>
      <c r="D805" s="216" t="s">
        <v>4426</v>
      </c>
      <c r="E805" s="217" t="s">
        <v>156</v>
      </c>
      <c r="F805" s="218">
        <v>52</v>
      </c>
      <c r="G805" s="218">
        <v>60</v>
      </c>
      <c r="H805" s="218">
        <v>40</v>
      </c>
      <c r="I805" s="218">
        <v>152</v>
      </c>
      <c r="J805" s="219" t="s">
        <v>5117</v>
      </c>
      <c r="K805" s="218" t="s">
        <v>3849</v>
      </c>
      <c r="L805" s="218" t="s">
        <v>1269</v>
      </c>
      <c r="M805" s="218" t="s">
        <v>1269</v>
      </c>
      <c r="N805" s="218" t="s">
        <v>1269</v>
      </c>
      <c r="O805" s="218" t="s">
        <v>3503</v>
      </c>
      <c r="P805" s="218" t="s">
        <v>4211</v>
      </c>
      <c r="Q805" s="218" t="s">
        <v>1269</v>
      </c>
      <c r="R805" s="218" t="s">
        <v>3483</v>
      </c>
      <c r="S805" s="218" t="s">
        <v>4131</v>
      </c>
      <c r="T805" s="218" t="s">
        <v>1269</v>
      </c>
      <c r="U805" s="218" t="s">
        <v>1269</v>
      </c>
      <c r="V805" s="218" t="s">
        <v>1269</v>
      </c>
      <c r="W805" s="218" t="s">
        <v>1269</v>
      </c>
      <c r="X805" s="218" t="s">
        <v>1321</v>
      </c>
      <c r="Y805" s="218" t="s">
        <v>1269</v>
      </c>
      <c r="Z805" s="261" t="str">
        <f>[1]総合!AG789</f>
        <v>精一杯、ガンバルぞー！(｀･ω･´)！</v>
      </c>
      <c r="AA805" s="261"/>
      <c r="AB805" s="261"/>
      <c r="AC805" s="261"/>
      <c r="AD805" s="261"/>
      <c r="AE805" s="261"/>
      <c r="AF805" s="49" t="str">
        <f t="shared" si="37"/>
        <v>F1C025</v>
      </c>
      <c r="AI805" s="47">
        <v>799</v>
      </c>
      <c r="AJ805" s="47" t="str">
        <f t="shared" si="38"/>
        <v>F1C025</v>
      </c>
    </row>
    <row r="806" spans="1:36" ht="22.5" customHeight="1" x14ac:dyDescent="0.4">
      <c r="A806" s="200" t="str">
        <f t="shared" si="36"/>
        <v>F</v>
      </c>
      <c r="B806" s="214" t="s">
        <v>2151</v>
      </c>
      <c r="C806" s="215" t="s">
        <v>2152</v>
      </c>
      <c r="D806" s="216" t="s">
        <v>4426</v>
      </c>
      <c r="E806" s="217" t="s">
        <v>156</v>
      </c>
      <c r="F806" s="218">
        <v>18</v>
      </c>
      <c r="G806" s="218">
        <v>22</v>
      </c>
      <c r="H806" s="218">
        <v>24</v>
      </c>
      <c r="I806" s="218">
        <v>64</v>
      </c>
      <c r="J806" s="219" t="s">
        <v>5118</v>
      </c>
      <c r="K806" s="218" t="s">
        <v>4044</v>
      </c>
      <c r="L806" s="218" t="s">
        <v>1269</v>
      </c>
      <c r="M806" s="218" t="s">
        <v>1269</v>
      </c>
      <c r="N806" s="218" t="s">
        <v>1269</v>
      </c>
      <c r="O806" s="218" t="s">
        <v>1269</v>
      </c>
      <c r="P806" s="218" t="s">
        <v>1269</v>
      </c>
      <c r="Q806" s="218" t="s">
        <v>1269</v>
      </c>
      <c r="R806" s="218" t="s">
        <v>3503</v>
      </c>
      <c r="S806" s="218" t="s">
        <v>4127</v>
      </c>
      <c r="T806" s="218" t="s">
        <v>1269</v>
      </c>
      <c r="U806" s="218" t="s">
        <v>1269</v>
      </c>
      <c r="V806" s="218" t="s">
        <v>1269</v>
      </c>
      <c r="W806" s="218" t="s">
        <v>1269</v>
      </c>
      <c r="X806" s="218" t="s">
        <v>1321</v>
      </c>
      <c r="Y806" s="218" t="s">
        <v>1269</v>
      </c>
      <c r="Z806" s="261" t="str">
        <f>[1]総合!AG790</f>
        <v>頑張ります</v>
      </c>
      <c r="AA806" s="261"/>
      <c r="AB806" s="261"/>
      <c r="AC806" s="261"/>
      <c r="AD806" s="261"/>
      <c r="AE806" s="261"/>
      <c r="AF806" s="49" t="str">
        <f t="shared" si="37"/>
        <v>F1C026</v>
      </c>
      <c r="AI806" s="47">
        <v>800</v>
      </c>
      <c r="AJ806" s="47" t="str">
        <f t="shared" si="38"/>
        <v>F1C026</v>
      </c>
    </row>
    <row r="807" spans="1:36" ht="22.5" customHeight="1" x14ac:dyDescent="0.4">
      <c r="A807" s="200" t="str">
        <f t="shared" si="36"/>
        <v>F</v>
      </c>
      <c r="B807" s="214" t="s">
        <v>2154</v>
      </c>
      <c r="C807" s="215" t="s">
        <v>2155</v>
      </c>
      <c r="D807" s="216" t="s">
        <v>4445</v>
      </c>
      <c r="E807" s="217" t="s">
        <v>156</v>
      </c>
      <c r="F807" s="218">
        <v>62</v>
      </c>
      <c r="G807" s="218">
        <v>82</v>
      </c>
      <c r="H807" s="218">
        <v>64</v>
      </c>
      <c r="I807" s="218">
        <v>208</v>
      </c>
      <c r="J807" s="219" t="s">
        <v>4996</v>
      </c>
      <c r="K807" s="218" t="s">
        <v>3765</v>
      </c>
      <c r="L807" s="218" t="s">
        <v>3503</v>
      </c>
      <c r="M807" s="218" t="s">
        <v>5119</v>
      </c>
      <c r="N807" s="218" t="s">
        <v>1269</v>
      </c>
      <c r="O807" s="218" t="s">
        <v>3483</v>
      </c>
      <c r="P807" s="218" t="s">
        <v>4126</v>
      </c>
      <c r="Q807" s="218" t="s">
        <v>1269</v>
      </c>
      <c r="R807" s="218" t="s">
        <v>3483</v>
      </c>
      <c r="S807" s="218" t="s">
        <v>4131</v>
      </c>
      <c r="T807" s="218" t="s">
        <v>1269</v>
      </c>
      <c r="U807" s="218" t="s">
        <v>3503</v>
      </c>
      <c r="V807" s="218" t="s">
        <v>4132</v>
      </c>
      <c r="W807" s="218" t="s">
        <v>1269</v>
      </c>
      <c r="X807" s="218" t="s">
        <v>1321</v>
      </c>
      <c r="Y807" s="218" t="s">
        <v>1269</v>
      </c>
      <c r="Z807" s="261" t="str">
        <f>[1]総合!AG791</f>
        <v>頑張ります</v>
      </c>
      <c r="AA807" s="261"/>
      <c r="AB807" s="261"/>
      <c r="AC807" s="261"/>
      <c r="AD807" s="261"/>
      <c r="AE807" s="261"/>
      <c r="AF807" s="49" t="str">
        <f t="shared" si="37"/>
        <v>F1D006</v>
      </c>
      <c r="AI807" s="47">
        <v>801</v>
      </c>
      <c r="AJ807" s="47" t="str">
        <f t="shared" si="38"/>
        <v>F1D006</v>
      </c>
    </row>
    <row r="808" spans="1:36" ht="22.5" customHeight="1" x14ac:dyDescent="0.4">
      <c r="A808" s="200" t="str">
        <f t="shared" si="36"/>
        <v>F</v>
      </c>
      <c r="B808" s="214" t="s">
        <v>2157</v>
      </c>
      <c r="C808" s="215" t="s">
        <v>1588</v>
      </c>
      <c r="D808" s="216" t="s">
        <v>4445</v>
      </c>
      <c r="E808" s="217" t="s">
        <v>156</v>
      </c>
      <c r="F808" s="218">
        <v>72</v>
      </c>
      <c r="G808" s="218">
        <v>82</v>
      </c>
      <c r="H808" s="218">
        <v>62</v>
      </c>
      <c r="I808" s="218">
        <v>216</v>
      </c>
      <c r="J808" s="219" t="s">
        <v>5120</v>
      </c>
      <c r="K808" s="218" t="s">
        <v>3804</v>
      </c>
      <c r="L808" s="218" t="s">
        <v>3471</v>
      </c>
      <c r="M808" s="218" t="s">
        <v>5121</v>
      </c>
      <c r="N808" s="218" t="s">
        <v>1269</v>
      </c>
      <c r="O808" s="218" t="s">
        <v>3503</v>
      </c>
      <c r="P808" s="218" t="s">
        <v>4211</v>
      </c>
      <c r="Q808" s="218" t="s">
        <v>1269</v>
      </c>
      <c r="R808" s="218" t="s">
        <v>3480</v>
      </c>
      <c r="S808" s="218" t="s">
        <v>4024</v>
      </c>
      <c r="T808" s="218" t="s">
        <v>1269</v>
      </c>
      <c r="U808" s="218" t="s">
        <v>3503</v>
      </c>
      <c r="V808" s="218" t="s">
        <v>4132</v>
      </c>
      <c r="W808" s="218" t="s">
        <v>1269</v>
      </c>
      <c r="X808" s="218" t="s">
        <v>1321</v>
      </c>
      <c r="Y808" s="218" t="s">
        <v>1269</v>
      </c>
      <c r="Z808" s="261" t="str">
        <f>[1]総合!AG792</f>
        <v>前回よりも良い点数を取るために、一生懸命全力で頑張ります！！</v>
      </c>
      <c r="AA808" s="261"/>
      <c r="AB808" s="261"/>
      <c r="AC808" s="261"/>
      <c r="AD808" s="261"/>
      <c r="AE808" s="261"/>
      <c r="AF808" s="49" t="str">
        <f t="shared" si="37"/>
        <v>F1D007</v>
      </c>
      <c r="AI808" s="47">
        <v>802</v>
      </c>
      <c r="AJ808" s="47" t="str">
        <f t="shared" si="38"/>
        <v>F1D007</v>
      </c>
    </row>
    <row r="809" spans="1:36" ht="22.5" customHeight="1" x14ac:dyDescent="0.4">
      <c r="A809" s="200" t="str">
        <f t="shared" si="36"/>
        <v>F</v>
      </c>
      <c r="B809" s="214" t="s">
        <v>2158</v>
      </c>
      <c r="C809" s="215" t="s">
        <v>2159</v>
      </c>
      <c r="D809" s="216" t="s">
        <v>4445</v>
      </c>
      <c r="E809" s="217" t="s">
        <v>156</v>
      </c>
      <c r="F809" s="218">
        <v>60</v>
      </c>
      <c r="G809" s="218">
        <v>82</v>
      </c>
      <c r="H809" s="218">
        <v>76</v>
      </c>
      <c r="I809" s="218">
        <v>218</v>
      </c>
      <c r="J809" s="219" t="s">
        <v>5122</v>
      </c>
      <c r="K809" s="218" t="s">
        <v>3751</v>
      </c>
      <c r="L809" s="218" t="s">
        <v>3491</v>
      </c>
      <c r="M809" s="218" t="s">
        <v>5123</v>
      </c>
      <c r="N809" s="218" t="s">
        <v>1269</v>
      </c>
      <c r="O809" s="218" t="s">
        <v>3483</v>
      </c>
      <c r="P809" s="218" t="s">
        <v>4126</v>
      </c>
      <c r="Q809" s="218" t="s">
        <v>1269</v>
      </c>
      <c r="R809" s="218" t="s">
        <v>3480</v>
      </c>
      <c r="S809" s="218" t="s">
        <v>4024</v>
      </c>
      <c r="T809" s="218" t="s">
        <v>1269</v>
      </c>
      <c r="U809" s="218" t="s">
        <v>3503</v>
      </c>
      <c r="V809" s="218" t="s">
        <v>4132</v>
      </c>
      <c r="W809" s="218" t="s">
        <v>1269</v>
      </c>
      <c r="X809" s="218" t="s">
        <v>1321</v>
      </c>
      <c r="Y809" s="218" t="s">
        <v>1269</v>
      </c>
      <c r="Z809" s="261" t="str">
        <f>[1]総合!AG793</f>
        <v>クリカツがんばります。</v>
      </c>
      <c r="AA809" s="261"/>
      <c r="AB809" s="261"/>
      <c r="AC809" s="261"/>
      <c r="AD809" s="261"/>
      <c r="AE809" s="261"/>
      <c r="AF809" s="49" t="str">
        <f t="shared" si="37"/>
        <v>F1D008</v>
      </c>
      <c r="AI809" s="47">
        <v>803</v>
      </c>
      <c r="AJ809" s="47" t="str">
        <f t="shared" si="38"/>
        <v>F1D008</v>
      </c>
    </row>
    <row r="810" spans="1:36" ht="22.5" customHeight="1" x14ac:dyDescent="0.4">
      <c r="A810" s="200" t="str">
        <f t="shared" si="36"/>
        <v>F</v>
      </c>
      <c r="B810" s="214" t="s">
        <v>2161</v>
      </c>
      <c r="C810" s="215" t="s">
        <v>2162</v>
      </c>
      <c r="D810" s="216" t="s">
        <v>4445</v>
      </c>
      <c r="E810" s="217" t="s">
        <v>156</v>
      </c>
      <c r="F810" s="218">
        <v>46</v>
      </c>
      <c r="G810" s="218">
        <v>40</v>
      </c>
      <c r="H810" s="218">
        <v>38</v>
      </c>
      <c r="I810" s="218">
        <v>124</v>
      </c>
      <c r="J810" s="219" t="s">
        <v>5047</v>
      </c>
      <c r="K810" s="218" t="s">
        <v>4068</v>
      </c>
      <c r="L810" s="218" t="s">
        <v>3503</v>
      </c>
      <c r="M810" s="218" t="s">
        <v>5124</v>
      </c>
      <c r="N810" s="218" t="s">
        <v>1269</v>
      </c>
      <c r="O810" s="218" t="s">
        <v>1269</v>
      </c>
      <c r="P810" s="218" t="s">
        <v>1269</v>
      </c>
      <c r="Q810" s="218" t="s">
        <v>1269</v>
      </c>
      <c r="R810" s="218" t="s">
        <v>3483</v>
      </c>
      <c r="S810" s="218" t="s">
        <v>4131</v>
      </c>
      <c r="T810" s="218" t="s">
        <v>1269</v>
      </c>
      <c r="U810" s="218" t="s">
        <v>1269</v>
      </c>
      <c r="V810" s="218" t="s">
        <v>1269</v>
      </c>
      <c r="W810" s="218" t="s">
        <v>1269</v>
      </c>
      <c r="X810" s="218" t="s">
        <v>1321</v>
      </c>
      <c r="Y810" s="218" t="s">
        <v>1269</v>
      </c>
      <c r="Z810" s="261" t="str">
        <f>[1]総合!AG794</f>
        <v>焦ってミスを連発しないようにし、夏よりも良い成績にしたいです。</v>
      </c>
      <c r="AA810" s="261"/>
      <c r="AB810" s="261"/>
      <c r="AC810" s="261"/>
      <c r="AD810" s="261"/>
      <c r="AE810" s="261"/>
      <c r="AF810" s="49" t="str">
        <f t="shared" si="37"/>
        <v>F1D009</v>
      </c>
      <c r="AI810" s="47">
        <v>804</v>
      </c>
      <c r="AJ810" s="47" t="str">
        <f t="shared" si="38"/>
        <v>F1D009</v>
      </c>
    </row>
    <row r="811" spans="1:36" ht="22.5" customHeight="1" x14ac:dyDescent="0.4">
      <c r="A811" s="200" t="str">
        <f t="shared" si="36"/>
        <v>F</v>
      </c>
      <c r="B811" s="214" t="s">
        <v>2164</v>
      </c>
      <c r="C811" s="215" t="s">
        <v>2165</v>
      </c>
      <c r="D811" s="216" t="s">
        <v>4394</v>
      </c>
      <c r="E811" s="217" t="s">
        <v>156</v>
      </c>
      <c r="F811" s="218">
        <v>56</v>
      </c>
      <c r="G811" s="218">
        <v>66</v>
      </c>
      <c r="H811" s="218">
        <v>56</v>
      </c>
      <c r="I811" s="218">
        <v>178</v>
      </c>
      <c r="J811" s="219" t="s">
        <v>5082</v>
      </c>
      <c r="K811" s="218" t="s">
        <v>3890</v>
      </c>
      <c r="L811" s="218" t="s">
        <v>3483</v>
      </c>
      <c r="M811" s="218" t="s">
        <v>5125</v>
      </c>
      <c r="N811" s="218" t="s">
        <v>1269</v>
      </c>
      <c r="O811" s="218" t="s">
        <v>3503</v>
      </c>
      <c r="P811" s="218" t="s">
        <v>4211</v>
      </c>
      <c r="Q811" s="218" t="s">
        <v>1269</v>
      </c>
      <c r="R811" s="218" t="s">
        <v>3503</v>
      </c>
      <c r="S811" s="218" t="s">
        <v>4127</v>
      </c>
      <c r="T811" s="218" t="s">
        <v>1269</v>
      </c>
      <c r="U811" s="218" t="s">
        <v>1269</v>
      </c>
      <c r="V811" s="218" t="s">
        <v>1269</v>
      </c>
      <c r="W811" s="218" t="s">
        <v>1269</v>
      </c>
      <c r="X811" s="218" t="s">
        <v>1321</v>
      </c>
      <c r="Y811" s="218" t="s">
        <v>1269</v>
      </c>
      <c r="Z811" s="261" t="str">
        <f>[1]総合!AG795</f>
        <v>計算のやり直しをしないようにがんばる。</v>
      </c>
      <c r="AA811" s="261"/>
      <c r="AB811" s="261"/>
      <c r="AC811" s="261"/>
      <c r="AD811" s="261"/>
      <c r="AE811" s="261"/>
      <c r="AF811" s="49" t="str">
        <f t="shared" si="37"/>
        <v>F1A019</v>
      </c>
      <c r="AI811" s="47">
        <v>805</v>
      </c>
      <c r="AJ811" s="47" t="str">
        <f t="shared" si="38"/>
        <v>F1A019</v>
      </c>
    </row>
    <row r="812" spans="1:36" ht="22.5" customHeight="1" x14ac:dyDescent="0.4">
      <c r="A812" s="200" t="str">
        <f t="shared" si="36"/>
        <v>F</v>
      </c>
      <c r="B812" s="214" t="s">
        <v>2167</v>
      </c>
      <c r="C812" s="215" t="s">
        <v>2168</v>
      </c>
      <c r="D812" s="216" t="s">
        <v>4394</v>
      </c>
      <c r="E812" s="217" t="s">
        <v>156</v>
      </c>
      <c r="F812" s="218">
        <v>42</v>
      </c>
      <c r="G812" s="218">
        <v>52</v>
      </c>
      <c r="H812" s="218">
        <v>56</v>
      </c>
      <c r="I812" s="218">
        <v>150</v>
      </c>
      <c r="J812" s="219" t="s">
        <v>5089</v>
      </c>
      <c r="K812" s="218" t="s">
        <v>4060</v>
      </c>
      <c r="L812" s="218" t="s">
        <v>3503</v>
      </c>
      <c r="M812" s="218" t="s">
        <v>5126</v>
      </c>
      <c r="N812" s="218" t="s">
        <v>1269</v>
      </c>
      <c r="O812" s="218" t="s">
        <v>3503</v>
      </c>
      <c r="P812" s="218" t="s">
        <v>4211</v>
      </c>
      <c r="Q812" s="218" t="s">
        <v>1269</v>
      </c>
      <c r="R812" s="218" t="s">
        <v>1269</v>
      </c>
      <c r="S812" s="218" t="s">
        <v>1269</v>
      </c>
      <c r="T812" s="218" t="s">
        <v>1269</v>
      </c>
      <c r="U812" s="218" t="s">
        <v>1269</v>
      </c>
      <c r="V812" s="218" t="s">
        <v>1269</v>
      </c>
      <c r="W812" s="218" t="s">
        <v>1269</v>
      </c>
      <c r="X812" s="218" t="s">
        <v>1321</v>
      </c>
      <c r="Y812" s="218" t="s">
        <v>1269</v>
      </c>
      <c r="Z812" s="261" t="str">
        <f>[1]総合!AG796</f>
        <v>カラコン大会でトロフィーを貰った勢いに乗り、初参加です！</v>
      </c>
      <c r="AA812" s="261"/>
      <c r="AB812" s="261"/>
      <c r="AC812" s="261"/>
      <c r="AD812" s="261"/>
      <c r="AE812" s="261"/>
      <c r="AF812" s="49" t="str">
        <f t="shared" si="37"/>
        <v>F1A020</v>
      </c>
      <c r="AI812" s="47">
        <v>806</v>
      </c>
      <c r="AJ812" s="47" t="str">
        <f t="shared" si="38"/>
        <v>F1A020</v>
      </c>
    </row>
    <row r="813" spans="1:36" ht="22.5" customHeight="1" x14ac:dyDescent="0.4">
      <c r="A813" s="200" t="str">
        <f t="shared" si="36"/>
        <v>F</v>
      </c>
      <c r="B813" s="214" t="s">
        <v>2170</v>
      </c>
      <c r="C813" s="215" t="s">
        <v>2171</v>
      </c>
      <c r="D813" s="216" t="s">
        <v>4401</v>
      </c>
      <c r="E813" s="217" t="s">
        <v>156</v>
      </c>
      <c r="F813" s="218">
        <v>36</v>
      </c>
      <c r="G813" s="218">
        <v>24</v>
      </c>
      <c r="H813" s="218">
        <v>22</v>
      </c>
      <c r="I813" s="218">
        <v>82</v>
      </c>
      <c r="J813" s="219" t="s">
        <v>5022</v>
      </c>
      <c r="K813" s="218" t="s">
        <v>4036</v>
      </c>
      <c r="L813" s="218" t="s">
        <v>1269</v>
      </c>
      <c r="M813" s="218" t="s">
        <v>1269</v>
      </c>
      <c r="N813" s="218" t="s">
        <v>1269</v>
      </c>
      <c r="O813" s="218" t="s">
        <v>1269</v>
      </c>
      <c r="P813" s="218" t="s">
        <v>1269</v>
      </c>
      <c r="Q813" s="218" t="s">
        <v>1269</v>
      </c>
      <c r="R813" s="218" t="s">
        <v>1269</v>
      </c>
      <c r="S813" s="218" t="s">
        <v>1269</v>
      </c>
      <c r="T813" s="218" t="s">
        <v>1269</v>
      </c>
      <c r="U813" s="218" t="s">
        <v>1269</v>
      </c>
      <c r="V813" s="218" t="s">
        <v>1269</v>
      </c>
      <c r="W813" s="218" t="s">
        <v>1269</v>
      </c>
      <c r="X813" s="218" t="s">
        <v>1321</v>
      </c>
      <c r="Y813" s="218" t="s">
        <v>1269</v>
      </c>
      <c r="Z813" s="261" t="str">
        <f>[1]総合!AG797</f>
        <v>5月に入会してから楽しみながら頑張ってきました！マイペースでgo</v>
      </c>
      <c r="AA813" s="261"/>
      <c r="AB813" s="261"/>
      <c r="AC813" s="261"/>
      <c r="AD813" s="261"/>
      <c r="AE813" s="261"/>
      <c r="AF813" s="49" t="str">
        <f t="shared" si="37"/>
        <v>F1A021</v>
      </c>
      <c r="AI813" s="47">
        <v>807</v>
      </c>
      <c r="AJ813" s="47" t="str">
        <f t="shared" si="38"/>
        <v>F1A021</v>
      </c>
    </row>
    <row r="814" spans="1:36" ht="22.5" customHeight="1" x14ac:dyDescent="0.4">
      <c r="A814" s="200" t="str">
        <f t="shared" si="36"/>
        <v>F</v>
      </c>
      <c r="B814" s="214" t="s">
        <v>2173</v>
      </c>
      <c r="C814" s="215" t="s">
        <v>2174</v>
      </c>
      <c r="D814" s="216" t="s">
        <v>4401</v>
      </c>
      <c r="E814" s="217" t="s">
        <v>156</v>
      </c>
      <c r="F814" s="218">
        <v>46</v>
      </c>
      <c r="G814" s="218">
        <v>36</v>
      </c>
      <c r="H814" s="218">
        <v>40</v>
      </c>
      <c r="I814" s="218">
        <v>122</v>
      </c>
      <c r="J814" s="219" t="s">
        <v>5127</v>
      </c>
      <c r="K814" s="218" t="s">
        <v>4069</v>
      </c>
      <c r="L814" s="218" t="s">
        <v>1269</v>
      </c>
      <c r="M814" s="218" t="s">
        <v>1269</v>
      </c>
      <c r="N814" s="218" t="s">
        <v>1269</v>
      </c>
      <c r="O814" s="218" t="s">
        <v>1269</v>
      </c>
      <c r="P814" s="218" t="s">
        <v>1269</v>
      </c>
      <c r="Q814" s="218" t="s">
        <v>1269</v>
      </c>
      <c r="R814" s="218" t="s">
        <v>1269</v>
      </c>
      <c r="S814" s="218" t="s">
        <v>1269</v>
      </c>
      <c r="T814" s="218" t="s">
        <v>1269</v>
      </c>
      <c r="U814" s="218" t="s">
        <v>1269</v>
      </c>
      <c r="V814" s="218" t="s">
        <v>1269</v>
      </c>
      <c r="W814" s="218" t="s">
        <v>1269</v>
      </c>
      <c r="X814" s="218" t="s">
        <v>1321</v>
      </c>
      <c r="Y814" s="218" t="s">
        <v>1269</v>
      </c>
      <c r="Z814" s="261" t="str">
        <f>[1]総合!AG798</f>
        <v>楽しめるように頑張ります</v>
      </c>
      <c r="AA814" s="261"/>
      <c r="AB814" s="261"/>
      <c r="AC814" s="261"/>
      <c r="AD814" s="261"/>
      <c r="AE814" s="261"/>
      <c r="AF814" s="49" t="str">
        <f t="shared" si="37"/>
        <v>F1A022</v>
      </c>
      <c r="AI814" s="47">
        <v>808</v>
      </c>
      <c r="AJ814" s="47" t="str">
        <f t="shared" si="38"/>
        <v>F1A022</v>
      </c>
    </row>
    <row r="815" spans="1:36" ht="22.5" customHeight="1" x14ac:dyDescent="0.4">
      <c r="A815" s="200" t="str">
        <f t="shared" si="36"/>
        <v>F</v>
      </c>
      <c r="B815" s="214" t="s">
        <v>2176</v>
      </c>
      <c r="C815" s="215" t="s">
        <v>2177</v>
      </c>
      <c r="D815" s="216" t="s">
        <v>4394</v>
      </c>
      <c r="E815" s="217" t="s">
        <v>156</v>
      </c>
      <c r="F815" s="218">
        <v>30</v>
      </c>
      <c r="G815" s="218">
        <v>18</v>
      </c>
      <c r="H815" s="218">
        <v>30</v>
      </c>
      <c r="I815" s="218">
        <v>78</v>
      </c>
      <c r="J815" s="219" t="s">
        <v>5128</v>
      </c>
      <c r="K815" s="218" t="s">
        <v>4039</v>
      </c>
      <c r="L815" s="218" t="s">
        <v>1269</v>
      </c>
      <c r="M815" s="218" t="s">
        <v>1269</v>
      </c>
      <c r="N815" s="218" t="s">
        <v>1269</v>
      </c>
      <c r="O815" s="218" t="s">
        <v>1269</v>
      </c>
      <c r="P815" s="218" t="s">
        <v>1269</v>
      </c>
      <c r="Q815" s="218" t="s">
        <v>1269</v>
      </c>
      <c r="R815" s="218" t="s">
        <v>1269</v>
      </c>
      <c r="S815" s="218" t="s">
        <v>1269</v>
      </c>
      <c r="T815" s="218" t="s">
        <v>1269</v>
      </c>
      <c r="U815" s="218" t="s">
        <v>1269</v>
      </c>
      <c r="V815" s="218" t="s">
        <v>1269</v>
      </c>
      <c r="W815" s="218" t="s">
        <v>1269</v>
      </c>
      <c r="X815" s="218" t="s">
        <v>1321</v>
      </c>
      <c r="Y815" s="218" t="s">
        <v>1269</v>
      </c>
      <c r="Z815" s="261" t="str">
        <f>[1]総合!AG799</f>
        <v>はじめて出るので楽しみです</v>
      </c>
      <c r="AA815" s="261"/>
      <c r="AB815" s="261"/>
      <c r="AC815" s="261"/>
      <c r="AD815" s="261"/>
      <c r="AE815" s="261"/>
      <c r="AF815" s="49" t="str">
        <f t="shared" si="37"/>
        <v>F1A023</v>
      </c>
      <c r="AI815" s="47">
        <v>809</v>
      </c>
      <c r="AJ815" s="47" t="str">
        <f t="shared" si="38"/>
        <v>F1A023</v>
      </c>
    </row>
    <row r="816" spans="1:36" ht="22.5" customHeight="1" x14ac:dyDescent="0.4">
      <c r="A816" s="200" t="str">
        <f t="shared" si="36"/>
        <v>F</v>
      </c>
      <c r="B816" s="214" t="s">
        <v>2179</v>
      </c>
      <c r="C816" s="215" t="s">
        <v>2180</v>
      </c>
      <c r="D816" s="216" t="s">
        <v>4394</v>
      </c>
      <c r="E816" s="217" t="s">
        <v>156</v>
      </c>
      <c r="F816" s="218">
        <v>46</v>
      </c>
      <c r="G816" s="218">
        <v>40</v>
      </c>
      <c r="H816" s="218">
        <v>38</v>
      </c>
      <c r="I816" s="218">
        <v>124</v>
      </c>
      <c r="J816" s="219" t="s">
        <v>5047</v>
      </c>
      <c r="K816" s="218" t="s">
        <v>4068</v>
      </c>
      <c r="L816" s="218" t="s">
        <v>3503</v>
      </c>
      <c r="M816" s="218" t="s">
        <v>5129</v>
      </c>
      <c r="N816" s="218" t="s">
        <v>1269</v>
      </c>
      <c r="O816" s="218" t="s">
        <v>1269</v>
      </c>
      <c r="P816" s="218" t="s">
        <v>1269</v>
      </c>
      <c r="Q816" s="218" t="s">
        <v>1269</v>
      </c>
      <c r="R816" s="218" t="s">
        <v>1269</v>
      </c>
      <c r="S816" s="218" t="s">
        <v>1269</v>
      </c>
      <c r="T816" s="218" t="s">
        <v>1269</v>
      </c>
      <c r="U816" s="218" t="s">
        <v>1269</v>
      </c>
      <c r="V816" s="218" t="s">
        <v>1269</v>
      </c>
      <c r="W816" s="218" t="s">
        <v>1269</v>
      </c>
      <c r="X816" s="218" t="s">
        <v>1321</v>
      </c>
      <c r="Y816" s="218" t="s">
        <v>1269</v>
      </c>
      <c r="Z816" s="261" t="str">
        <f>[1]総合!AG800</f>
        <v>自分の最高点目指してがんばります！</v>
      </c>
      <c r="AA816" s="261"/>
      <c r="AB816" s="261"/>
      <c r="AC816" s="261"/>
      <c r="AD816" s="261"/>
      <c r="AE816" s="261"/>
      <c r="AF816" s="49" t="str">
        <f t="shared" si="37"/>
        <v>F1A024</v>
      </c>
      <c r="AI816" s="47">
        <v>810</v>
      </c>
      <c r="AJ816" s="47" t="str">
        <f t="shared" si="38"/>
        <v>F1A024</v>
      </c>
    </row>
    <row r="817" spans="1:36" ht="22.5" customHeight="1" x14ac:dyDescent="0.4">
      <c r="A817" s="200" t="str">
        <f t="shared" si="36"/>
        <v>F</v>
      </c>
      <c r="B817" s="214" t="s">
        <v>2182</v>
      </c>
      <c r="C817" s="215" t="s">
        <v>1529</v>
      </c>
      <c r="D817" s="216" t="s">
        <v>4413</v>
      </c>
      <c r="E817" s="217" t="s">
        <v>156</v>
      </c>
      <c r="F817" s="218">
        <v>66</v>
      </c>
      <c r="G817" s="218">
        <v>58</v>
      </c>
      <c r="H817" s="218">
        <v>56</v>
      </c>
      <c r="I817" s="218">
        <v>180</v>
      </c>
      <c r="J817" s="219" t="s">
        <v>5130</v>
      </c>
      <c r="K817" s="218" t="s">
        <v>3789</v>
      </c>
      <c r="L817" s="218" t="s">
        <v>3503</v>
      </c>
      <c r="M817" s="218" t="s">
        <v>5131</v>
      </c>
      <c r="N817" s="218" t="s">
        <v>1269</v>
      </c>
      <c r="O817" s="218" t="s">
        <v>3503</v>
      </c>
      <c r="P817" s="218" t="s">
        <v>4211</v>
      </c>
      <c r="Q817" s="218" t="s">
        <v>1269</v>
      </c>
      <c r="R817" s="218" t="s">
        <v>3480</v>
      </c>
      <c r="S817" s="218" t="s">
        <v>4024</v>
      </c>
      <c r="T817" s="218" t="s">
        <v>1269</v>
      </c>
      <c r="U817" s="218" t="s">
        <v>1269</v>
      </c>
      <c r="V817" s="218" t="s">
        <v>1269</v>
      </c>
      <c r="W817" s="218" t="s">
        <v>1269</v>
      </c>
      <c r="X817" s="218" t="s">
        <v>1321</v>
      </c>
      <c r="Y817" s="218" t="s">
        <v>1269</v>
      </c>
      <c r="Z817" s="261" t="str">
        <f>[1]総合!AG801</f>
        <v>最高点が取れるように頑張ります！</v>
      </c>
      <c r="AA817" s="261"/>
      <c r="AB817" s="261"/>
      <c r="AC817" s="261"/>
      <c r="AD817" s="261"/>
      <c r="AE817" s="261"/>
      <c r="AF817" s="49" t="str">
        <f t="shared" si="37"/>
        <v>F1B040</v>
      </c>
      <c r="AI817" s="47">
        <v>811</v>
      </c>
      <c r="AJ817" s="47" t="str">
        <f t="shared" si="38"/>
        <v>F1B040</v>
      </c>
    </row>
    <row r="818" spans="1:36" ht="22.5" customHeight="1" x14ac:dyDescent="0.4">
      <c r="A818" s="200" t="str">
        <f t="shared" si="36"/>
        <v>F</v>
      </c>
      <c r="B818" s="214" t="s">
        <v>2184</v>
      </c>
      <c r="C818" s="215" t="s">
        <v>1572</v>
      </c>
      <c r="D818" s="216" t="s">
        <v>4406</v>
      </c>
      <c r="E818" s="217" t="s">
        <v>156</v>
      </c>
      <c r="F818" s="218">
        <v>0</v>
      </c>
      <c r="G818" s="218">
        <v>0</v>
      </c>
      <c r="H818" s="218">
        <v>0</v>
      </c>
      <c r="I818" s="218">
        <v>0</v>
      </c>
      <c r="J818" s="219" t="s">
        <v>5042</v>
      </c>
      <c r="K818" s="218" t="s">
        <v>1269</v>
      </c>
      <c r="L818" s="218" t="s">
        <v>1269</v>
      </c>
      <c r="M818" s="218" t="s">
        <v>1269</v>
      </c>
      <c r="N818" s="218" t="s">
        <v>1269</v>
      </c>
      <c r="O818" s="218" t="s">
        <v>1269</v>
      </c>
      <c r="P818" s="218" t="s">
        <v>1269</v>
      </c>
      <c r="Q818" s="218" t="s">
        <v>1269</v>
      </c>
      <c r="R818" s="218" t="s">
        <v>1269</v>
      </c>
      <c r="S818" s="218" t="s">
        <v>1269</v>
      </c>
      <c r="T818" s="218" t="s">
        <v>1269</v>
      </c>
      <c r="U818" s="218" t="s">
        <v>1269</v>
      </c>
      <c r="V818" s="218" t="s">
        <v>1269</v>
      </c>
      <c r="W818" s="218" t="s">
        <v>1269</v>
      </c>
      <c r="X818" s="218" t="s">
        <v>1321</v>
      </c>
      <c r="Y818" s="218" t="s">
        <v>1269</v>
      </c>
      <c r="Z818" s="261" t="str">
        <f>[1]総合!AG802</f>
        <v>100位入賞目指す！！</v>
      </c>
      <c r="AA818" s="261"/>
      <c r="AB818" s="261"/>
      <c r="AC818" s="261"/>
      <c r="AD818" s="261"/>
      <c r="AE818" s="261"/>
      <c r="AF818" s="49" t="str">
        <f t="shared" si="37"/>
        <v>F1B041</v>
      </c>
      <c r="AI818" s="47">
        <v>812</v>
      </c>
      <c r="AJ818" s="47" t="str">
        <f t="shared" si="38"/>
        <v>F1B041</v>
      </c>
    </row>
    <row r="819" spans="1:36" ht="22.5" customHeight="1" x14ac:dyDescent="0.4">
      <c r="A819" s="200" t="str">
        <f t="shared" si="36"/>
        <v>F</v>
      </c>
      <c r="B819" s="214" t="s">
        <v>2186</v>
      </c>
      <c r="C819" s="215" t="s">
        <v>1571</v>
      </c>
      <c r="D819" s="216" t="s">
        <v>4406</v>
      </c>
      <c r="E819" s="217" t="s">
        <v>156</v>
      </c>
      <c r="F819" s="218">
        <v>52</v>
      </c>
      <c r="G819" s="218">
        <v>70</v>
      </c>
      <c r="H819" s="218">
        <v>42</v>
      </c>
      <c r="I819" s="218">
        <v>164</v>
      </c>
      <c r="J819" s="219" t="s">
        <v>5061</v>
      </c>
      <c r="K819" s="218" t="s">
        <v>3908</v>
      </c>
      <c r="L819" s="218" t="s">
        <v>1269</v>
      </c>
      <c r="M819" s="218" t="s">
        <v>1269</v>
      </c>
      <c r="N819" s="218" t="s">
        <v>1269</v>
      </c>
      <c r="O819" s="218" t="s">
        <v>3503</v>
      </c>
      <c r="P819" s="218" t="s">
        <v>4211</v>
      </c>
      <c r="Q819" s="218" t="s">
        <v>1269</v>
      </c>
      <c r="R819" s="218" t="s">
        <v>3503</v>
      </c>
      <c r="S819" s="218" t="s">
        <v>4127</v>
      </c>
      <c r="T819" s="218" t="s">
        <v>1269</v>
      </c>
      <c r="U819" s="218" t="s">
        <v>1269</v>
      </c>
      <c r="V819" s="218" t="s">
        <v>1269</v>
      </c>
      <c r="W819" s="218" t="s">
        <v>1269</v>
      </c>
      <c r="X819" s="218" t="s">
        <v>1321</v>
      </c>
      <c r="Y819" s="218" t="s">
        <v>1269</v>
      </c>
      <c r="Z819" s="261" t="str">
        <f>[1]総合!AG803</f>
        <v>種目別競技も、がんばりたいです！！</v>
      </c>
      <c r="AA819" s="261"/>
      <c r="AB819" s="261"/>
      <c r="AC819" s="261"/>
      <c r="AD819" s="261"/>
      <c r="AE819" s="261"/>
      <c r="AF819" s="49" t="str">
        <f t="shared" si="37"/>
        <v>F1B042</v>
      </c>
      <c r="AI819" s="47">
        <v>813</v>
      </c>
      <c r="AJ819" s="47" t="str">
        <f t="shared" si="38"/>
        <v>F1B042</v>
      </c>
    </row>
    <row r="820" spans="1:36" ht="22.5" customHeight="1" x14ac:dyDescent="0.4">
      <c r="A820" s="200" t="str">
        <f t="shared" si="36"/>
        <v>F</v>
      </c>
      <c r="B820" s="214" t="s">
        <v>2188</v>
      </c>
      <c r="C820" s="215" t="s">
        <v>2189</v>
      </c>
      <c r="D820" s="216" t="s">
        <v>4406</v>
      </c>
      <c r="E820" s="217" t="s">
        <v>156</v>
      </c>
      <c r="F820" s="218">
        <v>50</v>
      </c>
      <c r="G820" s="218">
        <v>46</v>
      </c>
      <c r="H820" s="218">
        <v>48</v>
      </c>
      <c r="I820" s="218">
        <v>144</v>
      </c>
      <c r="J820" s="219" t="s">
        <v>5049</v>
      </c>
      <c r="K820" s="218" t="s">
        <v>3863</v>
      </c>
      <c r="L820" s="218" t="s">
        <v>3503</v>
      </c>
      <c r="M820" s="218" t="s">
        <v>5132</v>
      </c>
      <c r="N820" s="218" t="s">
        <v>1269</v>
      </c>
      <c r="O820" s="218" t="s">
        <v>3496</v>
      </c>
      <c r="P820" s="218" t="s">
        <v>4147</v>
      </c>
      <c r="Q820" s="218" t="s">
        <v>1269</v>
      </c>
      <c r="R820" s="218" t="s">
        <v>1269</v>
      </c>
      <c r="S820" s="218" t="s">
        <v>1269</v>
      </c>
      <c r="T820" s="218" t="s">
        <v>1269</v>
      </c>
      <c r="U820" s="218" t="s">
        <v>1269</v>
      </c>
      <c r="V820" s="218" t="s">
        <v>1269</v>
      </c>
      <c r="W820" s="218" t="s">
        <v>1269</v>
      </c>
      <c r="X820" s="218" t="s">
        <v>1321</v>
      </c>
      <c r="Y820" s="218" t="s">
        <v>1269</v>
      </c>
      <c r="Z820" s="261" t="str">
        <f>[1]総合!AG804</f>
        <v>バツを無くして、速く計算できるよう頑張ります</v>
      </c>
      <c r="AA820" s="261"/>
      <c r="AB820" s="261"/>
      <c r="AC820" s="261"/>
      <c r="AD820" s="261"/>
      <c r="AE820" s="261"/>
      <c r="AF820" s="49" t="str">
        <f t="shared" si="37"/>
        <v>F1B043</v>
      </c>
      <c r="AI820" s="47">
        <v>814</v>
      </c>
      <c r="AJ820" s="47" t="str">
        <f t="shared" si="38"/>
        <v>F1B043</v>
      </c>
    </row>
    <row r="821" spans="1:36" ht="22.5" customHeight="1" x14ac:dyDescent="0.4">
      <c r="A821" s="200" t="str">
        <f t="shared" si="36"/>
        <v>F</v>
      </c>
      <c r="B821" s="214" t="s">
        <v>2191</v>
      </c>
      <c r="C821" s="215" t="s">
        <v>2192</v>
      </c>
      <c r="D821" s="216" t="s">
        <v>4413</v>
      </c>
      <c r="E821" s="217" t="s">
        <v>156</v>
      </c>
      <c r="F821" s="218">
        <v>54</v>
      </c>
      <c r="G821" s="218">
        <v>58</v>
      </c>
      <c r="H821" s="218">
        <v>50</v>
      </c>
      <c r="I821" s="218">
        <v>162</v>
      </c>
      <c r="J821" s="219" t="s">
        <v>5080</v>
      </c>
      <c r="K821" s="218" t="s">
        <v>3839</v>
      </c>
      <c r="L821" s="218" t="s">
        <v>3503</v>
      </c>
      <c r="M821" s="218" t="s">
        <v>5133</v>
      </c>
      <c r="N821" s="218" t="s">
        <v>1269</v>
      </c>
      <c r="O821" s="218" t="s">
        <v>1269</v>
      </c>
      <c r="P821" s="218" t="s">
        <v>1269</v>
      </c>
      <c r="Q821" s="218" t="s">
        <v>1269</v>
      </c>
      <c r="R821" s="218" t="s">
        <v>3475</v>
      </c>
      <c r="S821" s="218" t="s">
        <v>4348</v>
      </c>
      <c r="T821" s="218" t="s">
        <v>1269</v>
      </c>
      <c r="U821" s="218" t="s">
        <v>1269</v>
      </c>
      <c r="V821" s="218" t="s">
        <v>1269</v>
      </c>
      <c r="W821" s="218" t="s">
        <v>1269</v>
      </c>
      <c r="X821" s="218" t="s">
        <v>1321</v>
      </c>
      <c r="Y821" s="218" t="s">
        <v>1269</v>
      </c>
      <c r="Z821" s="261" t="str">
        <f>[1]総合!AG805</f>
        <v>180点目指して頑張ります！</v>
      </c>
      <c r="AA821" s="261"/>
      <c r="AB821" s="261"/>
      <c r="AC821" s="261"/>
      <c r="AD821" s="261"/>
      <c r="AE821" s="261"/>
      <c r="AF821" s="49" t="str">
        <f t="shared" si="37"/>
        <v>F1B044</v>
      </c>
      <c r="AI821" s="47">
        <v>815</v>
      </c>
      <c r="AJ821" s="47" t="str">
        <f t="shared" si="38"/>
        <v>F1B044</v>
      </c>
    </row>
    <row r="822" spans="1:36" ht="22.5" customHeight="1" x14ac:dyDescent="0.4">
      <c r="A822" s="200" t="str">
        <f t="shared" si="36"/>
        <v>F</v>
      </c>
      <c r="B822" s="214" t="s">
        <v>2194</v>
      </c>
      <c r="C822" s="215" t="s">
        <v>1568</v>
      </c>
      <c r="D822" s="216" t="s">
        <v>4406</v>
      </c>
      <c r="E822" s="217" t="s">
        <v>156</v>
      </c>
      <c r="F822" s="218">
        <v>46</v>
      </c>
      <c r="G822" s="218">
        <v>38</v>
      </c>
      <c r="H822" s="218">
        <v>38</v>
      </c>
      <c r="I822" s="218">
        <v>122</v>
      </c>
      <c r="J822" s="219" t="s">
        <v>5127</v>
      </c>
      <c r="K822" s="218" t="s">
        <v>4069</v>
      </c>
      <c r="L822" s="218" t="s">
        <v>3503</v>
      </c>
      <c r="M822" s="218" t="s">
        <v>5134</v>
      </c>
      <c r="N822" s="218" t="s">
        <v>1269</v>
      </c>
      <c r="O822" s="218" t="s">
        <v>3483</v>
      </c>
      <c r="P822" s="218" t="s">
        <v>4126</v>
      </c>
      <c r="Q822" s="218" t="s">
        <v>1269</v>
      </c>
      <c r="R822" s="218" t="s">
        <v>1269</v>
      </c>
      <c r="S822" s="218" t="s">
        <v>1269</v>
      </c>
      <c r="T822" s="218" t="s">
        <v>1269</v>
      </c>
      <c r="U822" s="218" t="s">
        <v>1269</v>
      </c>
      <c r="V822" s="218" t="s">
        <v>1269</v>
      </c>
      <c r="W822" s="218" t="s">
        <v>1269</v>
      </c>
      <c r="X822" s="218" t="s">
        <v>1321</v>
      </c>
      <c r="Y822" s="218" t="s">
        <v>1269</v>
      </c>
      <c r="Z822" s="261" t="str">
        <f>[1]総合!AG806</f>
        <v>初めての参加！得意の掛け算頑張ります</v>
      </c>
      <c r="AA822" s="261"/>
      <c r="AB822" s="261"/>
      <c r="AC822" s="261"/>
      <c r="AD822" s="261"/>
      <c r="AE822" s="261"/>
      <c r="AF822" s="49" t="str">
        <f t="shared" si="37"/>
        <v>F1B045</v>
      </c>
      <c r="AI822" s="47">
        <v>816</v>
      </c>
      <c r="AJ822" s="47" t="str">
        <f t="shared" si="38"/>
        <v>F1B045</v>
      </c>
    </row>
    <row r="823" spans="1:36" ht="22.5" customHeight="1" x14ac:dyDescent="0.4">
      <c r="A823" s="200" t="str">
        <f t="shared" si="36"/>
        <v>F</v>
      </c>
      <c r="B823" s="214" t="s">
        <v>2196</v>
      </c>
      <c r="C823" s="215" t="s">
        <v>2197</v>
      </c>
      <c r="D823" s="216" t="s">
        <v>4406</v>
      </c>
      <c r="E823" s="217" t="s">
        <v>156</v>
      </c>
      <c r="F823" s="218">
        <v>52</v>
      </c>
      <c r="G823" s="218">
        <v>44</v>
      </c>
      <c r="H823" s="218">
        <v>30</v>
      </c>
      <c r="I823" s="218">
        <v>126</v>
      </c>
      <c r="J823" s="219" t="s">
        <v>5135</v>
      </c>
      <c r="K823" s="218" t="s">
        <v>4067</v>
      </c>
      <c r="L823" s="218" t="s">
        <v>1269</v>
      </c>
      <c r="M823" s="218" t="s">
        <v>1269</v>
      </c>
      <c r="N823" s="218" t="s">
        <v>1269</v>
      </c>
      <c r="O823" s="218" t="s">
        <v>3503</v>
      </c>
      <c r="P823" s="218" t="s">
        <v>4211</v>
      </c>
      <c r="Q823" s="218" t="s">
        <v>1269</v>
      </c>
      <c r="R823" s="218" t="s">
        <v>1269</v>
      </c>
      <c r="S823" s="218" t="s">
        <v>1269</v>
      </c>
      <c r="T823" s="218" t="s">
        <v>1269</v>
      </c>
      <c r="U823" s="218" t="s">
        <v>1269</v>
      </c>
      <c r="V823" s="218" t="s">
        <v>1269</v>
      </c>
      <c r="W823" s="218" t="s">
        <v>1269</v>
      </c>
      <c r="X823" s="218" t="s">
        <v>1321</v>
      </c>
      <c r="Y823" s="218" t="s">
        <v>1269</v>
      </c>
      <c r="Z823" s="261" t="str">
        <f>[1]総合!AG807</f>
        <v>最高点とるぞ！</v>
      </c>
      <c r="AA823" s="261"/>
      <c r="AB823" s="261"/>
      <c r="AC823" s="261"/>
      <c r="AD823" s="261"/>
      <c r="AE823" s="261"/>
      <c r="AF823" s="49" t="str">
        <f t="shared" si="37"/>
        <v>F1B046</v>
      </c>
      <c r="AI823" s="47">
        <v>817</v>
      </c>
      <c r="AJ823" s="47" t="str">
        <f t="shared" si="38"/>
        <v>F1B046</v>
      </c>
    </row>
    <row r="824" spans="1:36" ht="22.5" customHeight="1" x14ac:dyDescent="0.4">
      <c r="A824" s="200" t="str">
        <f t="shared" si="36"/>
        <v>F</v>
      </c>
      <c r="B824" s="214" t="s">
        <v>2199</v>
      </c>
      <c r="C824" s="215" t="s">
        <v>2200</v>
      </c>
      <c r="D824" s="216" t="s">
        <v>4413</v>
      </c>
      <c r="E824" s="217" t="s">
        <v>156</v>
      </c>
      <c r="F824" s="218">
        <v>40</v>
      </c>
      <c r="G824" s="218">
        <v>30</v>
      </c>
      <c r="H824" s="218">
        <v>14</v>
      </c>
      <c r="I824" s="218">
        <v>84</v>
      </c>
      <c r="J824" s="219" t="s">
        <v>5010</v>
      </c>
      <c r="K824" s="218" t="s">
        <v>4083</v>
      </c>
      <c r="L824" s="218" t="s">
        <v>1269</v>
      </c>
      <c r="M824" s="218" t="s">
        <v>1269</v>
      </c>
      <c r="N824" s="218" t="s">
        <v>1269</v>
      </c>
      <c r="O824" s="218" t="s">
        <v>1269</v>
      </c>
      <c r="P824" s="218" t="s">
        <v>1269</v>
      </c>
      <c r="Q824" s="218" t="s">
        <v>1269</v>
      </c>
      <c r="R824" s="218" t="s">
        <v>1269</v>
      </c>
      <c r="S824" s="218" t="s">
        <v>1269</v>
      </c>
      <c r="T824" s="218" t="s">
        <v>1269</v>
      </c>
      <c r="U824" s="218" t="s">
        <v>1269</v>
      </c>
      <c r="V824" s="218" t="s">
        <v>1269</v>
      </c>
      <c r="W824" s="218" t="s">
        <v>1269</v>
      </c>
      <c r="X824" s="218" t="s">
        <v>1321</v>
      </c>
      <c r="Y824" s="218" t="s">
        <v>1269</v>
      </c>
      <c r="Z824" s="261" t="str">
        <f>[1]総合!AG808</f>
        <v>今年の最後の大会なので頑張りたいです。</v>
      </c>
      <c r="AA824" s="261"/>
      <c r="AB824" s="261"/>
      <c r="AC824" s="261"/>
      <c r="AD824" s="261"/>
      <c r="AE824" s="261"/>
      <c r="AF824" s="49" t="str">
        <f t="shared" si="37"/>
        <v>F1B047</v>
      </c>
      <c r="AI824" s="47">
        <v>818</v>
      </c>
      <c r="AJ824" s="47" t="str">
        <f t="shared" si="38"/>
        <v>F1B047</v>
      </c>
    </row>
    <row r="825" spans="1:36" ht="22.5" customHeight="1" x14ac:dyDescent="0.4">
      <c r="A825" s="200" t="str">
        <f t="shared" si="36"/>
        <v>F</v>
      </c>
      <c r="B825" s="214" t="s">
        <v>2202</v>
      </c>
      <c r="C825" s="215" t="s">
        <v>2203</v>
      </c>
      <c r="D825" s="216" t="s">
        <v>4413</v>
      </c>
      <c r="E825" s="217" t="s">
        <v>156</v>
      </c>
      <c r="F825" s="218">
        <v>38</v>
      </c>
      <c r="G825" s="218">
        <v>40</v>
      </c>
      <c r="H825" s="218">
        <v>38</v>
      </c>
      <c r="I825" s="218">
        <v>116</v>
      </c>
      <c r="J825" s="219" t="s">
        <v>5016</v>
      </c>
      <c r="K825" s="218" t="s">
        <v>4072</v>
      </c>
      <c r="L825" s="218" t="s">
        <v>1269</v>
      </c>
      <c r="M825" s="218" t="s">
        <v>1269</v>
      </c>
      <c r="N825" s="218" t="s">
        <v>1269</v>
      </c>
      <c r="O825" s="218" t="s">
        <v>1269</v>
      </c>
      <c r="P825" s="218" t="s">
        <v>1269</v>
      </c>
      <c r="Q825" s="218" t="s">
        <v>1269</v>
      </c>
      <c r="R825" s="218" t="s">
        <v>3483</v>
      </c>
      <c r="S825" s="218" t="s">
        <v>4131</v>
      </c>
      <c r="T825" s="218" t="s">
        <v>1269</v>
      </c>
      <c r="U825" s="218" t="s">
        <v>1269</v>
      </c>
      <c r="V825" s="218" t="s">
        <v>1269</v>
      </c>
      <c r="W825" s="218" t="s">
        <v>1269</v>
      </c>
      <c r="X825" s="218" t="s">
        <v>1321</v>
      </c>
      <c r="Y825" s="218" t="s">
        <v>1269</v>
      </c>
      <c r="Z825" s="261" t="str">
        <f>[1]総合!AG809</f>
        <v>初出場だけど頑張ります！</v>
      </c>
      <c r="AA825" s="261"/>
      <c r="AB825" s="261"/>
      <c r="AC825" s="261"/>
      <c r="AD825" s="261"/>
      <c r="AE825" s="261"/>
      <c r="AF825" s="49" t="str">
        <f t="shared" si="37"/>
        <v>F1B048</v>
      </c>
      <c r="AI825" s="47">
        <v>819</v>
      </c>
      <c r="AJ825" s="47" t="str">
        <f t="shared" si="38"/>
        <v>F1B048</v>
      </c>
    </row>
    <row r="826" spans="1:36" ht="22.5" customHeight="1" x14ac:dyDescent="0.4">
      <c r="A826" s="200" t="str">
        <f t="shared" si="36"/>
        <v>F</v>
      </c>
      <c r="B826" s="214" t="s">
        <v>2205</v>
      </c>
      <c r="C826" s="215" t="s">
        <v>2206</v>
      </c>
      <c r="D826" s="216" t="s">
        <v>4406</v>
      </c>
      <c r="E826" s="217" t="s">
        <v>156</v>
      </c>
      <c r="F826" s="218">
        <v>30</v>
      </c>
      <c r="G826" s="218">
        <v>46</v>
      </c>
      <c r="H826" s="218">
        <v>28</v>
      </c>
      <c r="I826" s="218">
        <v>104</v>
      </c>
      <c r="J826" s="219" t="s">
        <v>5011</v>
      </c>
      <c r="K826" s="218" t="s">
        <v>4077</v>
      </c>
      <c r="L826" s="218" t="s">
        <v>1269</v>
      </c>
      <c r="M826" s="218" t="s">
        <v>1269</v>
      </c>
      <c r="N826" s="218" t="s">
        <v>1269</v>
      </c>
      <c r="O826" s="218" t="s">
        <v>1269</v>
      </c>
      <c r="P826" s="218" t="s">
        <v>1269</v>
      </c>
      <c r="Q826" s="218" t="s">
        <v>1269</v>
      </c>
      <c r="R826" s="218" t="s">
        <v>1269</v>
      </c>
      <c r="S826" s="218" t="s">
        <v>1269</v>
      </c>
      <c r="T826" s="218" t="s">
        <v>1269</v>
      </c>
      <c r="U826" s="218" t="s">
        <v>1269</v>
      </c>
      <c r="V826" s="218" t="s">
        <v>1269</v>
      </c>
      <c r="W826" s="218" t="s">
        <v>1269</v>
      </c>
      <c r="X826" s="218" t="s">
        <v>1321</v>
      </c>
      <c r="Y826" s="218" t="s">
        <v>1269</v>
      </c>
      <c r="Z826" s="261" t="str">
        <f>[1]総合!AG810</f>
        <v>参加して、今よりもっとそろばんを上達したいです。</v>
      </c>
      <c r="AA826" s="261"/>
      <c r="AB826" s="261"/>
      <c r="AC826" s="261"/>
      <c r="AD826" s="261"/>
      <c r="AE826" s="261"/>
      <c r="AF826" s="49" t="str">
        <f t="shared" si="37"/>
        <v>F1B049</v>
      </c>
      <c r="AI826" s="47">
        <v>820</v>
      </c>
      <c r="AJ826" s="47" t="str">
        <f t="shared" si="38"/>
        <v>F1B049</v>
      </c>
    </row>
    <row r="827" spans="1:36" ht="22.5" customHeight="1" x14ac:dyDescent="0.4">
      <c r="A827" s="200" t="str">
        <f t="shared" si="36"/>
        <v>F</v>
      </c>
      <c r="B827" s="214" t="s">
        <v>2208</v>
      </c>
      <c r="C827" s="215" t="s">
        <v>2209</v>
      </c>
      <c r="D827" s="216" t="s">
        <v>4413</v>
      </c>
      <c r="E827" s="217" t="s">
        <v>156</v>
      </c>
      <c r="F827" s="218">
        <v>28</v>
      </c>
      <c r="G827" s="218">
        <v>30</v>
      </c>
      <c r="H827" s="218">
        <v>24</v>
      </c>
      <c r="I827" s="218">
        <v>82</v>
      </c>
      <c r="J827" s="219" t="s">
        <v>5022</v>
      </c>
      <c r="K827" s="218" t="s">
        <v>4036</v>
      </c>
      <c r="L827" s="218" t="s">
        <v>1269</v>
      </c>
      <c r="M827" s="218" t="s">
        <v>1269</v>
      </c>
      <c r="N827" s="218" t="s">
        <v>1269</v>
      </c>
      <c r="O827" s="218" t="s">
        <v>1269</v>
      </c>
      <c r="P827" s="218" t="s">
        <v>1269</v>
      </c>
      <c r="Q827" s="218" t="s">
        <v>1269</v>
      </c>
      <c r="R827" s="218" t="s">
        <v>1269</v>
      </c>
      <c r="S827" s="218" t="s">
        <v>1269</v>
      </c>
      <c r="T827" s="218" t="s">
        <v>1269</v>
      </c>
      <c r="U827" s="218" t="s">
        <v>1269</v>
      </c>
      <c r="V827" s="218" t="s">
        <v>1269</v>
      </c>
      <c r="W827" s="218" t="s">
        <v>1269</v>
      </c>
      <c r="X827" s="218" t="s">
        <v>1321</v>
      </c>
      <c r="Y827" s="218" t="s">
        <v>1269</v>
      </c>
      <c r="Z827" s="261" t="str">
        <f>[1]総合!AG811</f>
        <v>初参加です。まずは腕だめし。</v>
      </c>
      <c r="AA827" s="261"/>
      <c r="AB827" s="261"/>
      <c r="AC827" s="261"/>
      <c r="AD827" s="261"/>
      <c r="AE827" s="261"/>
      <c r="AF827" s="49" t="str">
        <f t="shared" si="37"/>
        <v>F1B050</v>
      </c>
      <c r="AI827" s="47">
        <v>821</v>
      </c>
      <c r="AJ827" s="47" t="str">
        <f t="shared" si="38"/>
        <v>F1B050</v>
      </c>
    </row>
    <row r="828" spans="1:36" ht="22.5" customHeight="1" x14ac:dyDescent="0.4">
      <c r="A828" s="200" t="str">
        <f t="shared" si="36"/>
        <v>F</v>
      </c>
      <c r="B828" s="214" t="s">
        <v>2211</v>
      </c>
      <c r="C828" s="215" t="s">
        <v>2212</v>
      </c>
      <c r="D828" s="216" t="s">
        <v>4426</v>
      </c>
      <c r="E828" s="217" t="s">
        <v>156</v>
      </c>
      <c r="F828" s="218">
        <v>60</v>
      </c>
      <c r="G828" s="218">
        <v>82</v>
      </c>
      <c r="H828" s="218">
        <v>60</v>
      </c>
      <c r="I828" s="218">
        <v>202</v>
      </c>
      <c r="J828" s="219" t="s">
        <v>5136</v>
      </c>
      <c r="K828" s="218" t="s">
        <v>3926</v>
      </c>
      <c r="L828" s="218" t="s">
        <v>3503</v>
      </c>
      <c r="M828" s="218" t="s">
        <v>4374</v>
      </c>
      <c r="N828" s="218" t="s">
        <v>1269</v>
      </c>
      <c r="O828" s="218" t="s">
        <v>3483</v>
      </c>
      <c r="P828" s="218" t="s">
        <v>4126</v>
      </c>
      <c r="Q828" s="218" t="s">
        <v>1269</v>
      </c>
      <c r="R828" s="218" t="s">
        <v>3496</v>
      </c>
      <c r="S828" s="218" t="s">
        <v>4228</v>
      </c>
      <c r="T828" s="218" t="s">
        <v>1269</v>
      </c>
      <c r="U828" s="218" t="s">
        <v>3503</v>
      </c>
      <c r="V828" s="218" t="s">
        <v>4132</v>
      </c>
      <c r="W828" s="218" t="s">
        <v>1269</v>
      </c>
      <c r="X828" s="218" t="s">
        <v>1321</v>
      </c>
      <c r="Y828" s="218" t="s">
        <v>1269</v>
      </c>
      <c r="Z828" s="261" t="str">
        <f>[1]総合!AG812</f>
        <v>前よりも点を上げていきたいです。</v>
      </c>
      <c r="AA828" s="261"/>
      <c r="AB828" s="261"/>
      <c r="AC828" s="261"/>
      <c r="AD828" s="261"/>
      <c r="AE828" s="261"/>
      <c r="AF828" s="49" t="str">
        <f t="shared" si="37"/>
        <v>F1C027</v>
      </c>
      <c r="AI828" s="47">
        <v>822</v>
      </c>
      <c r="AJ828" s="47" t="str">
        <f t="shared" si="38"/>
        <v>F1C027</v>
      </c>
    </row>
    <row r="829" spans="1:36" ht="22.5" customHeight="1" x14ac:dyDescent="0.4">
      <c r="A829" s="200" t="str">
        <f t="shared" si="36"/>
        <v>F</v>
      </c>
      <c r="B829" s="214" t="s">
        <v>2214</v>
      </c>
      <c r="C829" s="215" t="s">
        <v>1562</v>
      </c>
      <c r="D829" s="216" t="s">
        <v>4426</v>
      </c>
      <c r="E829" s="217" t="s">
        <v>156</v>
      </c>
      <c r="F829" s="218">
        <v>66</v>
      </c>
      <c r="G829" s="218">
        <v>80</v>
      </c>
      <c r="H829" s="218">
        <v>66</v>
      </c>
      <c r="I829" s="218">
        <v>212</v>
      </c>
      <c r="J829" s="219" t="s">
        <v>5074</v>
      </c>
      <c r="K829" s="218" t="s">
        <v>3762</v>
      </c>
      <c r="L829" s="218" t="s">
        <v>3483</v>
      </c>
      <c r="M829" s="218" t="s">
        <v>5137</v>
      </c>
      <c r="N829" s="218" t="s">
        <v>1269</v>
      </c>
      <c r="O829" s="218" t="s">
        <v>3480</v>
      </c>
      <c r="P829" s="218" t="s">
        <v>4122</v>
      </c>
      <c r="Q829" s="218" t="s">
        <v>1269</v>
      </c>
      <c r="R829" s="218" t="s">
        <v>3458</v>
      </c>
      <c r="S829" s="218" t="s">
        <v>4386</v>
      </c>
      <c r="T829" s="218" t="s">
        <v>1269</v>
      </c>
      <c r="U829" s="218" t="s">
        <v>3503</v>
      </c>
      <c r="V829" s="218" t="s">
        <v>4132</v>
      </c>
      <c r="W829" s="218" t="s">
        <v>1269</v>
      </c>
      <c r="X829" s="218" t="s">
        <v>1321</v>
      </c>
      <c r="Y829" s="218" t="s">
        <v>1269</v>
      </c>
      <c r="Z829" s="261" t="str">
        <f>[1]総合!AG813</f>
        <v>クリカツでもいつもと近い点数をとれるようにがんばりたいです✊！</v>
      </c>
      <c r="AA829" s="261"/>
      <c r="AB829" s="261"/>
      <c r="AC829" s="261"/>
      <c r="AD829" s="261"/>
      <c r="AE829" s="261"/>
      <c r="AF829" s="49" t="str">
        <f t="shared" si="37"/>
        <v>F1C028</v>
      </c>
      <c r="AI829" s="47">
        <v>823</v>
      </c>
      <c r="AJ829" s="47" t="str">
        <f t="shared" si="38"/>
        <v>F1C028</v>
      </c>
    </row>
    <row r="830" spans="1:36" ht="22.5" customHeight="1" x14ac:dyDescent="0.4">
      <c r="A830" s="200" t="str">
        <f t="shared" si="36"/>
        <v>F</v>
      </c>
      <c r="B830" s="214" t="s">
        <v>2216</v>
      </c>
      <c r="C830" s="215" t="s">
        <v>2217</v>
      </c>
      <c r="D830" s="216" t="s">
        <v>4425</v>
      </c>
      <c r="E830" s="217" t="s">
        <v>156</v>
      </c>
      <c r="F830" s="218">
        <v>70</v>
      </c>
      <c r="G830" s="218">
        <v>72</v>
      </c>
      <c r="H830" s="218">
        <v>56</v>
      </c>
      <c r="I830" s="218">
        <v>198</v>
      </c>
      <c r="J830" s="219" t="s">
        <v>4998</v>
      </c>
      <c r="K830" s="218" t="s">
        <v>3875</v>
      </c>
      <c r="L830" s="218" t="s">
        <v>3491</v>
      </c>
      <c r="M830" s="218" t="s">
        <v>5138</v>
      </c>
      <c r="N830" s="218" t="s">
        <v>1269</v>
      </c>
      <c r="O830" s="218" t="s">
        <v>3483</v>
      </c>
      <c r="P830" s="218" t="s">
        <v>4126</v>
      </c>
      <c r="Q830" s="218" t="s">
        <v>1269</v>
      </c>
      <c r="R830" s="218" t="s">
        <v>3487</v>
      </c>
      <c r="S830" s="218" t="s">
        <v>4214</v>
      </c>
      <c r="T830" s="218" t="s">
        <v>1269</v>
      </c>
      <c r="U830" s="218" t="s">
        <v>3483</v>
      </c>
      <c r="V830" s="218" t="s">
        <v>4135</v>
      </c>
      <c r="W830" s="218" t="s">
        <v>1269</v>
      </c>
      <c r="X830" s="218" t="s">
        <v>1321</v>
      </c>
      <c r="Y830" s="218" t="s">
        <v>1269</v>
      </c>
      <c r="Z830" s="261" t="str">
        <f>[1]総合!AG814</f>
        <v>制限時間は3分なので12月まで沢山練習したいです！</v>
      </c>
      <c r="AA830" s="261"/>
      <c r="AB830" s="261"/>
      <c r="AC830" s="261"/>
      <c r="AD830" s="261"/>
      <c r="AE830" s="261"/>
      <c r="AF830" s="49" t="str">
        <f t="shared" si="37"/>
        <v>F1C029</v>
      </c>
      <c r="AI830" s="47">
        <v>824</v>
      </c>
      <c r="AJ830" s="47" t="str">
        <f t="shared" si="38"/>
        <v>F1C029</v>
      </c>
    </row>
    <row r="831" spans="1:36" ht="22.5" customHeight="1" x14ac:dyDescent="0.4">
      <c r="A831" s="200" t="str">
        <f t="shared" si="36"/>
        <v>F</v>
      </c>
      <c r="B831" s="214" t="s">
        <v>2219</v>
      </c>
      <c r="C831" s="215" t="s">
        <v>1567</v>
      </c>
      <c r="D831" s="216" t="s">
        <v>4426</v>
      </c>
      <c r="E831" s="217" t="s">
        <v>156</v>
      </c>
      <c r="F831" s="218">
        <v>56</v>
      </c>
      <c r="G831" s="218">
        <v>54</v>
      </c>
      <c r="H831" s="218">
        <v>40</v>
      </c>
      <c r="I831" s="218">
        <v>150</v>
      </c>
      <c r="J831" s="219" t="s">
        <v>5089</v>
      </c>
      <c r="K831" s="218" t="s">
        <v>4060</v>
      </c>
      <c r="L831" s="218" t="s">
        <v>3503</v>
      </c>
      <c r="M831" s="218" t="s">
        <v>5139</v>
      </c>
      <c r="N831" s="218" t="s">
        <v>1269</v>
      </c>
      <c r="O831" s="218" t="s">
        <v>1269</v>
      </c>
      <c r="P831" s="218" t="s">
        <v>1269</v>
      </c>
      <c r="Q831" s="218" t="s">
        <v>1269</v>
      </c>
      <c r="R831" s="218" t="s">
        <v>3503</v>
      </c>
      <c r="S831" s="218" t="s">
        <v>4127</v>
      </c>
      <c r="T831" s="218" t="s">
        <v>1269</v>
      </c>
      <c r="U831" s="218" t="s">
        <v>1269</v>
      </c>
      <c r="V831" s="218" t="s">
        <v>1269</v>
      </c>
      <c r="W831" s="218" t="s">
        <v>1269</v>
      </c>
      <c r="X831" s="218" t="s">
        <v>1321</v>
      </c>
      <c r="Y831" s="218" t="s">
        <v>1269</v>
      </c>
      <c r="Z831" s="261" t="str">
        <f>[1]総合!AG815</f>
        <v>今回で3回目！
頑張ります！！</v>
      </c>
      <c r="AA831" s="261"/>
      <c r="AB831" s="261"/>
      <c r="AC831" s="261"/>
      <c r="AD831" s="261"/>
      <c r="AE831" s="261"/>
      <c r="AF831" s="49" t="str">
        <f t="shared" si="37"/>
        <v>F1C030</v>
      </c>
      <c r="AI831" s="47">
        <v>825</v>
      </c>
      <c r="AJ831" s="47" t="str">
        <f t="shared" si="38"/>
        <v>F1C030</v>
      </c>
    </row>
    <row r="832" spans="1:36" ht="22.5" customHeight="1" x14ac:dyDescent="0.4">
      <c r="A832" s="200" t="str">
        <f t="shared" si="36"/>
        <v>F</v>
      </c>
      <c r="B832" s="214" t="s">
        <v>2221</v>
      </c>
      <c r="C832" s="215" t="s">
        <v>2222</v>
      </c>
      <c r="D832" s="216" t="s">
        <v>4426</v>
      </c>
      <c r="E832" s="217" t="s">
        <v>156</v>
      </c>
      <c r="F832" s="218">
        <v>60</v>
      </c>
      <c r="G832" s="218">
        <v>60</v>
      </c>
      <c r="H832" s="218">
        <v>48</v>
      </c>
      <c r="I832" s="218">
        <v>168</v>
      </c>
      <c r="J832" s="219" t="s">
        <v>5113</v>
      </c>
      <c r="K832" s="218" t="s">
        <v>4057</v>
      </c>
      <c r="L832" s="218" t="s">
        <v>1269</v>
      </c>
      <c r="M832" s="218" t="s">
        <v>1269</v>
      </c>
      <c r="N832" s="218" t="s">
        <v>1269</v>
      </c>
      <c r="O832" s="218" t="s">
        <v>3503</v>
      </c>
      <c r="P832" s="218" t="s">
        <v>4211</v>
      </c>
      <c r="Q832" s="218" t="s">
        <v>1269</v>
      </c>
      <c r="R832" s="218" t="s">
        <v>3491</v>
      </c>
      <c r="S832" s="218" t="s">
        <v>4117</v>
      </c>
      <c r="T832" s="218" t="s">
        <v>1269</v>
      </c>
      <c r="U832" s="218" t="s">
        <v>1269</v>
      </c>
      <c r="V832" s="218" t="s">
        <v>1269</v>
      </c>
      <c r="W832" s="218" t="s">
        <v>1269</v>
      </c>
      <c r="X832" s="218" t="s">
        <v>1321</v>
      </c>
      <c r="Y832" s="218" t="s">
        <v>1269</v>
      </c>
      <c r="Z832" s="261" t="str">
        <f>[1]総合!AG816</f>
        <v>初参加で緊張するけど凡ミスに気をつけて確実に点数をとりたい！</v>
      </c>
      <c r="AA832" s="261"/>
      <c r="AB832" s="261"/>
      <c r="AC832" s="261"/>
      <c r="AD832" s="261"/>
      <c r="AE832" s="261"/>
      <c r="AF832" s="49" t="str">
        <f t="shared" si="37"/>
        <v>F1C031</v>
      </c>
      <c r="AI832" s="47">
        <v>826</v>
      </c>
      <c r="AJ832" s="47" t="str">
        <f t="shared" si="38"/>
        <v>F1C031</v>
      </c>
    </row>
    <row r="833" spans="1:36" ht="22.5" customHeight="1" x14ac:dyDescent="0.4">
      <c r="A833" s="200" t="str">
        <f t="shared" si="36"/>
        <v>F</v>
      </c>
      <c r="B833" s="214" t="s">
        <v>2224</v>
      </c>
      <c r="C833" s="215" t="s">
        <v>2225</v>
      </c>
      <c r="D833" s="216" t="s">
        <v>4426</v>
      </c>
      <c r="E833" s="217" t="s">
        <v>156</v>
      </c>
      <c r="F833" s="218">
        <v>0</v>
      </c>
      <c r="G833" s="218">
        <v>0</v>
      </c>
      <c r="H833" s="218">
        <v>0</v>
      </c>
      <c r="I833" s="218">
        <v>0</v>
      </c>
      <c r="J833" s="219" t="s">
        <v>5042</v>
      </c>
      <c r="K833" s="218" t="s">
        <v>1269</v>
      </c>
      <c r="L833" s="218" t="s">
        <v>1269</v>
      </c>
      <c r="M833" s="218" t="s">
        <v>1269</v>
      </c>
      <c r="N833" s="218" t="s">
        <v>1269</v>
      </c>
      <c r="O833" s="218" t="s">
        <v>1269</v>
      </c>
      <c r="P833" s="218" t="s">
        <v>1269</v>
      </c>
      <c r="Q833" s="218" t="s">
        <v>1269</v>
      </c>
      <c r="R833" s="218" t="s">
        <v>1269</v>
      </c>
      <c r="S833" s="218" t="s">
        <v>1269</v>
      </c>
      <c r="T833" s="218" t="s">
        <v>1269</v>
      </c>
      <c r="U833" s="218" t="s">
        <v>1269</v>
      </c>
      <c r="V833" s="218" t="s">
        <v>1269</v>
      </c>
      <c r="W833" s="218" t="s">
        <v>1269</v>
      </c>
      <c r="X833" s="218" t="s">
        <v>1321</v>
      </c>
      <c r="Y833" s="218" t="s">
        <v>1269</v>
      </c>
      <c r="Z833" s="261" t="str">
        <f>[1]総合!AG817</f>
        <v>初参加です。今の自分の力をぶつけたいと思います。</v>
      </c>
      <c r="AA833" s="261"/>
      <c r="AB833" s="261"/>
      <c r="AC833" s="261"/>
      <c r="AD833" s="261"/>
      <c r="AE833" s="261"/>
      <c r="AF833" s="49" t="str">
        <f t="shared" si="37"/>
        <v>F1C032</v>
      </c>
      <c r="AI833" s="47">
        <v>827</v>
      </c>
      <c r="AJ833" s="47" t="str">
        <f t="shared" si="38"/>
        <v>F1C032</v>
      </c>
    </row>
    <row r="834" spans="1:36" ht="22.5" customHeight="1" x14ac:dyDescent="0.4">
      <c r="A834" s="200" t="str">
        <f t="shared" si="36"/>
        <v>F</v>
      </c>
      <c r="B834" s="214" t="s">
        <v>2227</v>
      </c>
      <c r="C834" s="215" t="s">
        <v>2228</v>
      </c>
      <c r="D834" s="216" t="s">
        <v>4425</v>
      </c>
      <c r="E834" s="217" t="s">
        <v>156</v>
      </c>
      <c r="F834" s="218">
        <v>50</v>
      </c>
      <c r="G834" s="218">
        <v>54</v>
      </c>
      <c r="H834" s="218">
        <v>42</v>
      </c>
      <c r="I834" s="218">
        <v>146</v>
      </c>
      <c r="J834" s="219" t="s">
        <v>5063</v>
      </c>
      <c r="K834" s="218" t="s">
        <v>4061</v>
      </c>
      <c r="L834" s="218" t="s">
        <v>3503</v>
      </c>
      <c r="M834" s="218" t="s">
        <v>5140</v>
      </c>
      <c r="N834" s="218" t="s">
        <v>1269</v>
      </c>
      <c r="O834" s="218" t="s">
        <v>1269</v>
      </c>
      <c r="P834" s="218" t="s">
        <v>1269</v>
      </c>
      <c r="Q834" s="218" t="s">
        <v>1269</v>
      </c>
      <c r="R834" s="218" t="s">
        <v>1269</v>
      </c>
      <c r="S834" s="218" t="s">
        <v>1269</v>
      </c>
      <c r="T834" s="218" t="s">
        <v>1269</v>
      </c>
      <c r="U834" s="218" t="s">
        <v>1269</v>
      </c>
      <c r="V834" s="218" t="s">
        <v>1269</v>
      </c>
      <c r="W834" s="218" t="s">
        <v>1269</v>
      </c>
      <c r="X834" s="218" t="s">
        <v>1321</v>
      </c>
      <c r="Y834" s="218" t="s">
        <v>1269</v>
      </c>
      <c r="Z834" s="261" t="str">
        <f>[1]総合!AG818</f>
        <v>悪い自分と戦う</v>
      </c>
      <c r="AA834" s="261"/>
      <c r="AB834" s="261"/>
      <c r="AC834" s="261"/>
      <c r="AD834" s="261"/>
      <c r="AE834" s="261"/>
      <c r="AF834" s="49" t="str">
        <f t="shared" si="37"/>
        <v>F1C033</v>
      </c>
      <c r="AI834" s="47">
        <v>828</v>
      </c>
      <c r="AJ834" s="47" t="str">
        <f t="shared" si="38"/>
        <v>F1C033</v>
      </c>
    </row>
    <row r="835" spans="1:36" ht="22.5" customHeight="1" x14ac:dyDescent="0.4">
      <c r="A835" s="200" t="str">
        <f t="shared" si="36"/>
        <v>F</v>
      </c>
      <c r="B835" s="214" t="s">
        <v>2230</v>
      </c>
      <c r="C835" s="215" t="s">
        <v>223</v>
      </c>
      <c r="D835" s="216" t="s">
        <v>4450</v>
      </c>
      <c r="E835" s="217" t="s">
        <v>156</v>
      </c>
      <c r="F835" s="218">
        <v>70</v>
      </c>
      <c r="G835" s="218">
        <v>88</v>
      </c>
      <c r="H835" s="218">
        <v>56</v>
      </c>
      <c r="I835" s="218">
        <v>214</v>
      </c>
      <c r="J835" s="219" t="s">
        <v>5141</v>
      </c>
      <c r="K835" s="218" t="s">
        <v>3761</v>
      </c>
      <c r="L835" s="218" t="s">
        <v>3503</v>
      </c>
      <c r="M835" s="218" t="s">
        <v>5142</v>
      </c>
      <c r="N835" s="218" t="s">
        <v>1269</v>
      </c>
      <c r="O835" s="218" t="s">
        <v>1269</v>
      </c>
      <c r="P835" s="218" t="s">
        <v>1269</v>
      </c>
      <c r="Q835" s="218" t="s">
        <v>1269</v>
      </c>
      <c r="R835" s="218" t="s">
        <v>3496</v>
      </c>
      <c r="S835" s="218" t="s">
        <v>4228</v>
      </c>
      <c r="T835" s="218" t="s">
        <v>1269</v>
      </c>
      <c r="U835" s="218" t="s">
        <v>3496</v>
      </c>
      <c r="V835" s="218" t="s">
        <v>4118</v>
      </c>
      <c r="W835" s="218" t="s">
        <v>1269</v>
      </c>
      <c r="X835" s="218" t="s">
        <v>1321</v>
      </c>
      <c r="Y835" s="218" t="s">
        <v>1269</v>
      </c>
      <c r="Z835" s="261" t="str">
        <f>[1]総合!AG819</f>
        <v>久しぶりの参加で緊張しますが頑張ります。</v>
      </c>
      <c r="AA835" s="261"/>
      <c r="AB835" s="261"/>
      <c r="AC835" s="261"/>
      <c r="AD835" s="261"/>
      <c r="AE835" s="261"/>
      <c r="AF835" s="49" t="str">
        <f t="shared" si="37"/>
        <v>F1D010</v>
      </c>
      <c r="AI835" s="47">
        <v>829</v>
      </c>
      <c r="AJ835" s="47" t="str">
        <f t="shared" si="38"/>
        <v>F1D010</v>
      </c>
    </row>
    <row r="836" spans="1:36" ht="22.5" customHeight="1" x14ac:dyDescent="0.4">
      <c r="A836" s="200" t="str">
        <f t="shared" si="36"/>
        <v>F</v>
      </c>
      <c r="B836" s="214" t="s">
        <v>2231</v>
      </c>
      <c r="C836" s="215" t="s">
        <v>1603</v>
      </c>
      <c r="D836" s="216" t="s">
        <v>4450</v>
      </c>
      <c r="E836" s="217" t="s">
        <v>156</v>
      </c>
      <c r="F836" s="218">
        <v>66</v>
      </c>
      <c r="G836" s="218">
        <v>82</v>
      </c>
      <c r="H836" s="218">
        <v>62</v>
      </c>
      <c r="I836" s="218">
        <v>210</v>
      </c>
      <c r="J836" s="219" t="s">
        <v>5143</v>
      </c>
      <c r="K836" s="218" t="s">
        <v>3764</v>
      </c>
      <c r="L836" s="218" t="s">
        <v>3480</v>
      </c>
      <c r="M836" s="218" t="s">
        <v>5144</v>
      </c>
      <c r="N836" s="218" t="s">
        <v>1269</v>
      </c>
      <c r="O836" s="218" t="s">
        <v>3483</v>
      </c>
      <c r="P836" s="218" t="s">
        <v>4126</v>
      </c>
      <c r="Q836" s="218" t="s">
        <v>1269</v>
      </c>
      <c r="R836" s="218" t="s">
        <v>3480</v>
      </c>
      <c r="S836" s="218" t="s">
        <v>4024</v>
      </c>
      <c r="T836" s="218" t="s">
        <v>1269</v>
      </c>
      <c r="U836" s="218" t="s">
        <v>3503</v>
      </c>
      <c r="V836" s="218" t="s">
        <v>4132</v>
      </c>
      <c r="W836" s="218" t="s">
        <v>1269</v>
      </c>
      <c r="X836" s="218" t="s">
        <v>1321</v>
      </c>
      <c r="Y836" s="218" t="s">
        <v>1269</v>
      </c>
      <c r="Z836" s="261" t="str">
        <f>[1]総合!AG820</f>
        <v>かけ算が苦手なのでクリカツまでに上手くいくようにしたいです。</v>
      </c>
      <c r="AA836" s="261"/>
      <c r="AB836" s="261"/>
      <c r="AC836" s="261"/>
      <c r="AD836" s="261"/>
      <c r="AE836" s="261"/>
      <c r="AF836" s="49" t="str">
        <f t="shared" si="37"/>
        <v>F1D011</v>
      </c>
      <c r="AI836" s="47">
        <v>830</v>
      </c>
      <c r="AJ836" s="47" t="str">
        <f t="shared" si="38"/>
        <v>F1D011</v>
      </c>
    </row>
    <row r="837" spans="1:36" ht="22.5" customHeight="1" x14ac:dyDescent="0.4">
      <c r="A837" s="200" t="str">
        <f t="shared" si="36"/>
        <v>F</v>
      </c>
      <c r="B837" s="214" t="s">
        <v>2233</v>
      </c>
      <c r="C837" s="215" t="s">
        <v>1590</v>
      </c>
      <c r="D837" s="216" t="s">
        <v>4445</v>
      </c>
      <c r="E837" s="217" t="s">
        <v>156</v>
      </c>
      <c r="F837" s="218">
        <v>58</v>
      </c>
      <c r="G837" s="218">
        <v>68</v>
      </c>
      <c r="H837" s="218">
        <v>50</v>
      </c>
      <c r="I837" s="218">
        <v>176</v>
      </c>
      <c r="J837" s="219" t="s">
        <v>5145</v>
      </c>
      <c r="K837" s="218" t="s">
        <v>3799</v>
      </c>
      <c r="L837" s="218" t="s">
        <v>3503</v>
      </c>
      <c r="M837" s="218" t="s">
        <v>5146</v>
      </c>
      <c r="N837" s="218" t="s">
        <v>1269</v>
      </c>
      <c r="O837" s="218" t="s">
        <v>1269</v>
      </c>
      <c r="P837" s="218" t="s">
        <v>1269</v>
      </c>
      <c r="Q837" s="218" t="s">
        <v>1269</v>
      </c>
      <c r="R837" s="218" t="s">
        <v>3480</v>
      </c>
      <c r="S837" s="218" t="s">
        <v>4024</v>
      </c>
      <c r="T837" s="218" t="s">
        <v>1269</v>
      </c>
      <c r="U837" s="218" t="s">
        <v>3503</v>
      </c>
      <c r="V837" s="218" t="s">
        <v>4132</v>
      </c>
      <c r="W837" s="218" t="s">
        <v>1269</v>
      </c>
      <c r="X837" s="218" t="s">
        <v>1321</v>
      </c>
      <c r="Y837" s="218" t="s">
        <v>1269</v>
      </c>
      <c r="Z837" s="261" t="str">
        <f>[1]総合!AG821</f>
        <v>今回はなんとクリスマス当日なので余計気合い入ってまーす！</v>
      </c>
      <c r="AA837" s="261"/>
      <c r="AB837" s="261"/>
      <c r="AC837" s="261"/>
      <c r="AD837" s="261"/>
      <c r="AE837" s="261"/>
      <c r="AF837" s="49" t="str">
        <f t="shared" si="37"/>
        <v>F1D012</v>
      </c>
      <c r="AI837" s="47">
        <v>831</v>
      </c>
      <c r="AJ837" s="47" t="str">
        <f t="shared" si="38"/>
        <v>F1D012</v>
      </c>
    </row>
    <row r="838" spans="1:36" ht="22.5" customHeight="1" x14ac:dyDescent="0.4">
      <c r="A838" s="200" t="str">
        <f t="shared" si="36"/>
        <v>F</v>
      </c>
      <c r="B838" s="214" t="s">
        <v>2235</v>
      </c>
      <c r="C838" s="215" t="s">
        <v>2236</v>
      </c>
      <c r="D838" s="216" t="s">
        <v>4445</v>
      </c>
      <c r="E838" s="217" t="s">
        <v>156</v>
      </c>
      <c r="F838" s="218">
        <v>50</v>
      </c>
      <c r="G838" s="218">
        <v>66</v>
      </c>
      <c r="H838" s="218">
        <v>52</v>
      </c>
      <c r="I838" s="218">
        <v>168</v>
      </c>
      <c r="J838" s="219" t="s">
        <v>5113</v>
      </c>
      <c r="K838" s="218" t="s">
        <v>4057</v>
      </c>
      <c r="L838" s="218" t="s">
        <v>3503</v>
      </c>
      <c r="M838" s="218" t="s">
        <v>5147</v>
      </c>
      <c r="N838" s="218" t="s">
        <v>1269</v>
      </c>
      <c r="O838" s="218" t="s">
        <v>1269</v>
      </c>
      <c r="P838" s="218" t="s">
        <v>1269</v>
      </c>
      <c r="Q838" s="218" t="s">
        <v>1269</v>
      </c>
      <c r="R838" s="218" t="s">
        <v>3500</v>
      </c>
      <c r="S838" s="218" t="s">
        <v>4123</v>
      </c>
      <c r="T838" s="218" t="s">
        <v>1269</v>
      </c>
      <c r="U838" s="218" t="s">
        <v>1269</v>
      </c>
      <c r="V838" s="218" t="s">
        <v>1269</v>
      </c>
      <c r="W838" s="218" t="s">
        <v>1269</v>
      </c>
      <c r="X838" s="218" t="s">
        <v>1321</v>
      </c>
      <c r="Y838" s="218" t="s">
        <v>1269</v>
      </c>
      <c r="Z838" s="261" t="str">
        <f>[1]総合!AG822</f>
        <v>はじめての参加なので張り切っていきたいです。</v>
      </c>
      <c r="AA838" s="261"/>
      <c r="AB838" s="261"/>
      <c r="AC838" s="261"/>
      <c r="AD838" s="261"/>
      <c r="AE838" s="261"/>
      <c r="AF838" s="49" t="str">
        <f t="shared" si="37"/>
        <v>F1D013</v>
      </c>
      <c r="AI838" s="47">
        <v>832</v>
      </c>
      <c r="AJ838" s="47" t="str">
        <f t="shared" si="38"/>
        <v>F1D013</v>
      </c>
    </row>
    <row r="839" spans="1:36" ht="22.5" customHeight="1" x14ac:dyDescent="0.4">
      <c r="A839" s="200" t="str">
        <f t="shared" si="36"/>
        <v>F</v>
      </c>
      <c r="B839" s="214" t="s">
        <v>2238</v>
      </c>
      <c r="C839" s="215" t="s">
        <v>2239</v>
      </c>
      <c r="D839" s="216" t="s">
        <v>4445</v>
      </c>
      <c r="E839" s="217" t="s">
        <v>156</v>
      </c>
      <c r="F839" s="218">
        <v>42</v>
      </c>
      <c r="G839" s="218">
        <v>48</v>
      </c>
      <c r="H839" s="218">
        <v>42</v>
      </c>
      <c r="I839" s="218">
        <v>132</v>
      </c>
      <c r="J839" s="219" t="s">
        <v>5148</v>
      </c>
      <c r="K839" s="218" t="s">
        <v>4065</v>
      </c>
      <c r="L839" s="218" t="s">
        <v>3503</v>
      </c>
      <c r="M839" s="218" t="s">
        <v>5149</v>
      </c>
      <c r="N839" s="218" t="s">
        <v>1269</v>
      </c>
      <c r="O839" s="218" t="s">
        <v>3483</v>
      </c>
      <c r="P839" s="218" t="s">
        <v>4126</v>
      </c>
      <c r="Q839" s="218" t="s">
        <v>1269</v>
      </c>
      <c r="R839" s="218" t="s">
        <v>1269</v>
      </c>
      <c r="S839" s="218" t="s">
        <v>1269</v>
      </c>
      <c r="T839" s="218" t="s">
        <v>1269</v>
      </c>
      <c r="U839" s="218" t="s">
        <v>3503</v>
      </c>
      <c r="V839" s="218" t="s">
        <v>4132</v>
      </c>
      <c r="W839" s="218" t="s">
        <v>1269</v>
      </c>
      <c r="X839" s="218" t="s">
        <v>1321</v>
      </c>
      <c r="Y839" s="218" t="s">
        <v>1269</v>
      </c>
      <c r="Z839" s="261" t="str">
        <f>[1]総合!AG823</f>
        <v>はじめてのクリスマスカップ頑張ります！</v>
      </c>
      <c r="AA839" s="261"/>
      <c r="AB839" s="261"/>
      <c r="AC839" s="261"/>
      <c r="AD839" s="261"/>
      <c r="AE839" s="261"/>
      <c r="AF839" s="49" t="str">
        <f t="shared" si="37"/>
        <v>F1D014</v>
      </c>
      <c r="AI839" s="47">
        <v>833</v>
      </c>
      <c r="AJ839" s="47" t="str">
        <f t="shared" si="38"/>
        <v>F1D014</v>
      </c>
    </row>
    <row r="840" spans="1:36" ht="22.5" customHeight="1" x14ac:dyDescent="0.4">
      <c r="A840" s="200" t="str">
        <f t="shared" si="36"/>
        <v>F</v>
      </c>
      <c r="B840" s="214" t="s">
        <v>2373</v>
      </c>
      <c r="C840" s="215" t="s">
        <v>2374</v>
      </c>
      <c r="D840" s="216" t="s">
        <v>4529</v>
      </c>
      <c r="E840" s="217" t="s">
        <v>1187</v>
      </c>
      <c r="F840" s="218">
        <v>62</v>
      </c>
      <c r="G840" s="218">
        <v>62</v>
      </c>
      <c r="H840" s="218">
        <v>56</v>
      </c>
      <c r="I840" s="218">
        <v>180</v>
      </c>
      <c r="J840" s="219" t="s">
        <v>5130</v>
      </c>
      <c r="K840" s="218" t="s">
        <v>3789</v>
      </c>
      <c r="L840" s="218" t="s">
        <v>3503</v>
      </c>
      <c r="M840" s="218" t="s">
        <v>5150</v>
      </c>
      <c r="N840" s="218" t="s">
        <v>1269</v>
      </c>
      <c r="O840" s="218" t="s">
        <v>3503</v>
      </c>
      <c r="P840" s="218" t="s">
        <v>4211</v>
      </c>
      <c r="Q840" s="218" t="s">
        <v>1269</v>
      </c>
      <c r="R840" s="218" t="s">
        <v>3439</v>
      </c>
      <c r="S840" s="218" t="s">
        <v>3884</v>
      </c>
      <c r="T840" s="218" t="s">
        <v>3484</v>
      </c>
      <c r="U840" s="218" t="s">
        <v>3503</v>
      </c>
      <c r="V840" s="218" t="s">
        <v>4132</v>
      </c>
      <c r="W840" s="218" t="s">
        <v>1269</v>
      </c>
      <c r="X840" s="218" t="s">
        <v>1321</v>
      </c>
      <c r="Y840" s="218" t="s">
        <v>1269</v>
      </c>
      <c r="Z840" s="261" t="str">
        <f>[1]総合!AG824</f>
        <v>何か一つ入賞したいです！！</v>
      </c>
      <c r="AA840" s="261"/>
      <c r="AB840" s="261"/>
      <c r="AC840" s="261"/>
      <c r="AD840" s="261"/>
      <c r="AE840" s="261"/>
      <c r="AF840" s="49" t="str">
        <f t="shared" si="37"/>
        <v>F1B056</v>
      </c>
      <c r="AI840" s="47">
        <v>834</v>
      </c>
      <c r="AJ840" s="47" t="str">
        <f t="shared" si="38"/>
        <v>F1B056</v>
      </c>
    </row>
    <row r="841" spans="1:36" ht="22.5" customHeight="1" x14ac:dyDescent="0.4">
      <c r="A841" s="200" t="str">
        <f t="shared" si="36"/>
        <v>F</v>
      </c>
      <c r="B841" s="214" t="s">
        <v>2376</v>
      </c>
      <c r="C841" s="215" t="s">
        <v>2377</v>
      </c>
      <c r="D841" s="216" t="s">
        <v>4529</v>
      </c>
      <c r="E841" s="217" t="s">
        <v>1187</v>
      </c>
      <c r="F841" s="218">
        <v>38</v>
      </c>
      <c r="G841" s="218">
        <v>30</v>
      </c>
      <c r="H841" s="218">
        <v>40</v>
      </c>
      <c r="I841" s="218">
        <v>108</v>
      </c>
      <c r="J841" s="219" t="s">
        <v>5069</v>
      </c>
      <c r="K841" s="218" t="s">
        <v>4075</v>
      </c>
      <c r="L841" s="218" t="s">
        <v>3503</v>
      </c>
      <c r="M841" s="218" t="s">
        <v>5151</v>
      </c>
      <c r="N841" s="218" t="s">
        <v>1269</v>
      </c>
      <c r="O841" s="218" t="s">
        <v>3503</v>
      </c>
      <c r="P841" s="218" t="s">
        <v>4211</v>
      </c>
      <c r="Q841" s="218" t="s">
        <v>1269</v>
      </c>
      <c r="R841" s="218" t="s">
        <v>3545</v>
      </c>
      <c r="S841" s="218" t="s">
        <v>3955</v>
      </c>
      <c r="T841" s="218" t="s">
        <v>3489</v>
      </c>
      <c r="U841" s="218" t="s">
        <v>1269</v>
      </c>
      <c r="V841" s="218" t="s">
        <v>1269</v>
      </c>
      <c r="W841" s="218" t="s">
        <v>1269</v>
      </c>
      <c r="X841" s="218" t="s">
        <v>1321</v>
      </c>
      <c r="Y841" s="218" t="s">
        <v>1269</v>
      </c>
      <c r="Z841" s="261" t="str">
        <f>[1]総合!AG825</f>
        <v>全競技をがんばる。</v>
      </c>
      <c r="AA841" s="261"/>
      <c r="AB841" s="261"/>
      <c r="AC841" s="261"/>
      <c r="AD841" s="261"/>
      <c r="AE841" s="261"/>
      <c r="AF841" s="49" t="str">
        <f t="shared" si="37"/>
        <v>F1B057</v>
      </c>
      <c r="AI841" s="47">
        <v>835</v>
      </c>
      <c r="AJ841" s="47" t="str">
        <f t="shared" si="38"/>
        <v>F1B057</v>
      </c>
    </row>
    <row r="842" spans="1:36" ht="22.5" customHeight="1" x14ac:dyDescent="0.4">
      <c r="A842" s="200" t="str">
        <f t="shared" si="36"/>
        <v>F</v>
      </c>
      <c r="B842" s="214" t="s">
        <v>2379</v>
      </c>
      <c r="C842" s="215" t="s">
        <v>2380</v>
      </c>
      <c r="D842" s="216" t="s">
        <v>4529</v>
      </c>
      <c r="E842" s="217" t="s">
        <v>1187</v>
      </c>
      <c r="F842" s="218">
        <v>24</v>
      </c>
      <c r="G842" s="218">
        <v>22</v>
      </c>
      <c r="H842" s="218">
        <v>22</v>
      </c>
      <c r="I842" s="218">
        <v>68</v>
      </c>
      <c r="J842" s="219" t="s">
        <v>5152</v>
      </c>
      <c r="K842" s="218" t="s">
        <v>4043</v>
      </c>
      <c r="L842" s="218" t="s">
        <v>1269</v>
      </c>
      <c r="M842" s="218" t="s">
        <v>1269</v>
      </c>
      <c r="N842" s="218" t="s">
        <v>1269</v>
      </c>
      <c r="O842" s="218" t="s">
        <v>1269</v>
      </c>
      <c r="P842" s="218" t="s">
        <v>1269</v>
      </c>
      <c r="Q842" s="218" t="s">
        <v>1269</v>
      </c>
      <c r="R842" s="218" t="s">
        <v>3480</v>
      </c>
      <c r="S842" s="218" t="s">
        <v>4024</v>
      </c>
      <c r="T842" s="218" t="s">
        <v>1269</v>
      </c>
      <c r="U842" s="218" t="s">
        <v>1269</v>
      </c>
      <c r="V842" s="218" t="s">
        <v>1269</v>
      </c>
      <c r="W842" s="218" t="s">
        <v>1269</v>
      </c>
      <c r="X842" s="218" t="s">
        <v>1321</v>
      </c>
      <c r="Y842" s="218" t="s">
        <v>1269</v>
      </c>
      <c r="Z842" s="261" t="str">
        <f>[1]総合!AG826</f>
        <v>賞とれるようにがんばる。</v>
      </c>
      <c r="AA842" s="261"/>
      <c r="AB842" s="261"/>
      <c r="AC842" s="261"/>
      <c r="AD842" s="261"/>
      <c r="AE842" s="261"/>
      <c r="AF842" s="49" t="str">
        <f t="shared" si="37"/>
        <v>F1B058</v>
      </c>
      <c r="AI842" s="47">
        <v>836</v>
      </c>
      <c r="AJ842" s="47" t="str">
        <f t="shared" si="38"/>
        <v>F1B058</v>
      </c>
    </row>
    <row r="843" spans="1:36" ht="22.5" customHeight="1" x14ac:dyDescent="0.4">
      <c r="A843" s="200" t="str">
        <f t="shared" si="36"/>
        <v>F</v>
      </c>
      <c r="B843" s="214" t="s">
        <v>2382</v>
      </c>
      <c r="C843" s="215" t="s">
        <v>2383</v>
      </c>
      <c r="D843" s="216" t="s">
        <v>4527</v>
      </c>
      <c r="E843" s="217" t="s">
        <v>1187</v>
      </c>
      <c r="F843" s="218">
        <v>48</v>
      </c>
      <c r="G843" s="218">
        <v>46</v>
      </c>
      <c r="H843" s="218">
        <v>38</v>
      </c>
      <c r="I843" s="218">
        <v>132</v>
      </c>
      <c r="J843" s="219" t="s">
        <v>5148</v>
      </c>
      <c r="K843" s="218" t="s">
        <v>4065</v>
      </c>
      <c r="L843" s="218" t="s">
        <v>3503</v>
      </c>
      <c r="M843" s="218" t="s">
        <v>5153</v>
      </c>
      <c r="N843" s="218" t="s">
        <v>1269</v>
      </c>
      <c r="O843" s="218" t="s">
        <v>1269</v>
      </c>
      <c r="P843" s="218" t="s">
        <v>1269</v>
      </c>
      <c r="Q843" s="218" t="s">
        <v>1269</v>
      </c>
      <c r="R843" s="218" t="s">
        <v>4355</v>
      </c>
      <c r="S843" s="218" t="s">
        <v>4356</v>
      </c>
      <c r="T843" s="218" t="s">
        <v>1269</v>
      </c>
      <c r="U843" s="218" t="s">
        <v>3503</v>
      </c>
      <c r="V843" s="218" t="s">
        <v>4132</v>
      </c>
      <c r="W843" s="218" t="s">
        <v>1269</v>
      </c>
      <c r="X843" s="218" t="s">
        <v>1321</v>
      </c>
      <c r="Y843" s="218" t="s">
        <v>1269</v>
      </c>
      <c r="Z843" s="261" t="str">
        <f>[1]総合!AG827</f>
        <v>!(^^)!トロフィーホシイ・・・。</v>
      </c>
      <c r="AA843" s="261"/>
      <c r="AB843" s="261"/>
      <c r="AC843" s="261"/>
      <c r="AD843" s="261"/>
      <c r="AE843" s="261"/>
      <c r="AF843" s="49" t="str">
        <f t="shared" si="37"/>
        <v>F1B059</v>
      </c>
      <c r="AI843" s="47">
        <v>837</v>
      </c>
      <c r="AJ843" s="47" t="str">
        <f t="shared" si="38"/>
        <v>F1B059</v>
      </c>
    </row>
    <row r="844" spans="1:36" ht="22.5" customHeight="1" x14ac:dyDescent="0.4">
      <c r="A844" s="200" t="str">
        <f t="shared" si="36"/>
        <v>F</v>
      </c>
      <c r="B844" s="214" t="s">
        <v>2385</v>
      </c>
      <c r="C844" s="215" t="s">
        <v>2386</v>
      </c>
      <c r="D844" s="216" t="s">
        <v>4536</v>
      </c>
      <c r="E844" s="217" t="s">
        <v>1187</v>
      </c>
      <c r="F844" s="218">
        <v>62</v>
      </c>
      <c r="G844" s="218">
        <v>78</v>
      </c>
      <c r="H844" s="218">
        <v>70</v>
      </c>
      <c r="I844" s="218">
        <v>210</v>
      </c>
      <c r="J844" s="219" t="s">
        <v>5143</v>
      </c>
      <c r="K844" s="218" t="s">
        <v>3764</v>
      </c>
      <c r="L844" s="218" t="s">
        <v>3483</v>
      </c>
      <c r="M844" s="218" t="s">
        <v>5154</v>
      </c>
      <c r="N844" s="218" t="s">
        <v>1269</v>
      </c>
      <c r="O844" s="218" t="s">
        <v>3483</v>
      </c>
      <c r="P844" s="218" t="s">
        <v>4126</v>
      </c>
      <c r="Q844" s="218" t="s">
        <v>1269</v>
      </c>
      <c r="R844" s="218" t="s">
        <v>3445</v>
      </c>
      <c r="S844" s="218" t="s">
        <v>3792</v>
      </c>
      <c r="T844" s="218" t="s">
        <v>3556</v>
      </c>
      <c r="U844" s="218" t="s">
        <v>1269</v>
      </c>
      <c r="V844" s="218" t="s">
        <v>1269</v>
      </c>
      <c r="W844" s="218" t="s">
        <v>1269</v>
      </c>
      <c r="X844" s="218" t="s">
        <v>1321</v>
      </c>
      <c r="Y844" s="218" t="s">
        <v>1269</v>
      </c>
      <c r="Z844" s="261" t="str">
        <f>[1]総合!AG828</f>
        <v>英語読上算で入賞したいです。</v>
      </c>
      <c r="AA844" s="261"/>
      <c r="AB844" s="261"/>
      <c r="AC844" s="261"/>
      <c r="AD844" s="261"/>
      <c r="AE844" s="261"/>
      <c r="AF844" s="49" t="str">
        <f t="shared" si="37"/>
        <v>F1C037</v>
      </c>
      <c r="AI844" s="47">
        <v>838</v>
      </c>
      <c r="AJ844" s="47" t="str">
        <f t="shared" si="38"/>
        <v>F1C037</v>
      </c>
    </row>
    <row r="845" spans="1:36" ht="22.5" customHeight="1" x14ac:dyDescent="0.4">
      <c r="A845" s="200" t="str">
        <f t="shared" si="36"/>
        <v>F</v>
      </c>
      <c r="B845" s="214" t="s">
        <v>2388</v>
      </c>
      <c r="C845" s="215" t="s">
        <v>2389</v>
      </c>
      <c r="D845" s="216" t="s">
        <v>4536</v>
      </c>
      <c r="E845" s="217" t="s">
        <v>1187</v>
      </c>
      <c r="F845" s="218">
        <v>32</v>
      </c>
      <c r="G845" s="218">
        <v>52</v>
      </c>
      <c r="H845" s="218">
        <v>28</v>
      </c>
      <c r="I845" s="218">
        <v>112</v>
      </c>
      <c r="J845" s="219" t="s">
        <v>5066</v>
      </c>
      <c r="K845" s="218" t="s">
        <v>4073</v>
      </c>
      <c r="L845" s="218" t="s">
        <v>3503</v>
      </c>
      <c r="M845" s="218" t="s">
        <v>5155</v>
      </c>
      <c r="N845" s="218" t="s">
        <v>1269</v>
      </c>
      <c r="O845" s="218" t="s">
        <v>3503</v>
      </c>
      <c r="P845" s="218" t="s">
        <v>4211</v>
      </c>
      <c r="Q845" s="218" t="s">
        <v>1269</v>
      </c>
      <c r="R845" s="218" t="s">
        <v>3450</v>
      </c>
      <c r="S845" s="218" t="s">
        <v>3890</v>
      </c>
      <c r="T845" s="218" t="s">
        <v>3504</v>
      </c>
      <c r="U845" s="218" t="s">
        <v>3503</v>
      </c>
      <c r="V845" s="218" t="s">
        <v>4132</v>
      </c>
      <c r="W845" s="218" t="s">
        <v>1269</v>
      </c>
      <c r="X845" s="218" t="s">
        <v>1321</v>
      </c>
      <c r="Y845" s="218" t="s">
        <v>1269</v>
      </c>
      <c r="Z845" s="261" t="str">
        <f>[1]総合!AG829</f>
        <v>初出場！！英語読上算で入賞目指してがんばるぞ！</v>
      </c>
      <c r="AA845" s="261"/>
      <c r="AB845" s="261"/>
      <c r="AC845" s="261"/>
      <c r="AD845" s="261"/>
      <c r="AE845" s="261"/>
      <c r="AF845" s="49" t="str">
        <f t="shared" si="37"/>
        <v>F1C038</v>
      </c>
      <c r="AI845" s="47">
        <v>839</v>
      </c>
      <c r="AJ845" s="47" t="str">
        <f t="shared" si="38"/>
        <v>F1C038</v>
      </c>
    </row>
    <row r="846" spans="1:36" ht="22.5" customHeight="1" x14ac:dyDescent="0.4">
      <c r="A846" s="200" t="str">
        <f t="shared" si="36"/>
        <v>F</v>
      </c>
      <c r="B846" s="214" t="s">
        <v>2418</v>
      </c>
      <c r="C846" s="215" t="s">
        <v>2419</v>
      </c>
      <c r="D846" s="216" t="s">
        <v>4527</v>
      </c>
      <c r="E846" s="217" t="s">
        <v>1207</v>
      </c>
      <c r="F846" s="218">
        <v>32</v>
      </c>
      <c r="G846" s="218">
        <v>26</v>
      </c>
      <c r="H846" s="218">
        <v>26</v>
      </c>
      <c r="I846" s="218">
        <v>84</v>
      </c>
      <c r="J846" s="219" t="s">
        <v>5010</v>
      </c>
      <c r="K846" s="218" t="s">
        <v>4083</v>
      </c>
      <c r="L846" s="218" t="s">
        <v>1269</v>
      </c>
      <c r="M846" s="218" t="s">
        <v>1269</v>
      </c>
      <c r="N846" s="218" t="s">
        <v>1269</v>
      </c>
      <c r="O846" s="218" t="s">
        <v>3503</v>
      </c>
      <c r="P846" s="218" t="s">
        <v>4211</v>
      </c>
      <c r="Q846" s="218" t="s">
        <v>1269</v>
      </c>
      <c r="R846" s="218" t="s">
        <v>3496</v>
      </c>
      <c r="S846" s="218" t="s">
        <v>4228</v>
      </c>
      <c r="T846" s="218" t="s">
        <v>1269</v>
      </c>
      <c r="U846" s="218" t="s">
        <v>1269</v>
      </c>
      <c r="V846" s="218" t="s">
        <v>1269</v>
      </c>
      <c r="W846" s="218" t="s">
        <v>1269</v>
      </c>
      <c r="X846" s="218" t="s">
        <v>1321</v>
      </c>
      <c r="Y846" s="218" t="s">
        <v>1269</v>
      </c>
      <c r="Z846" s="261" t="str">
        <f>[1]総合!AG830</f>
        <v>初出場！みんなと一緒に全力で頑張ります！</v>
      </c>
      <c r="AA846" s="261"/>
      <c r="AB846" s="261"/>
      <c r="AC846" s="261"/>
      <c r="AD846" s="261"/>
      <c r="AE846" s="261"/>
      <c r="AF846" s="49" t="str">
        <f t="shared" si="37"/>
        <v>F1B051</v>
      </c>
      <c r="AI846" s="47">
        <v>840</v>
      </c>
      <c r="AJ846" s="47" t="str">
        <f t="shared" si="38"/>
        <v>F1B051</v>
      </c>
    </row>
    <row r="847" spans="1:36" ht="22.5" customHeight="1" x14ac:dyDescent="0.4">
      <c r="A847" s="200" t="str">
        <f t="shared" si="36"/>
        <v>F</v>
      </c>
      <c r="B847" s="214" t="s">
        <v>2421</v>
      </c>
      <c r="C847" s="215" t="s">
        <v>2422</v>
      </c>
      <c r="D847" s="216" t="s">
        <v>4527</v>
      </c>
      <c r="E847" s="217" t="s">
        <v>1207</v>
      </c>
      <c r="F847" s="218">
        <v>34</v>
      </c>
      <c r="G847" s="218">
        <v>24</v>
      </c>
      <c r="H847" s="218">
        <v>28</v>
      </c>
      <c r="I847" s="218">
        <v>86</v>
      </c>
      <c r="J847" s="219" t="s">
        <v>5156</v>
      </c>
      <c r="K847" s="218" t="s">
        <v>4024</v>
      </c>
      <c r="L847" s="218" t="s">
        <v>1269</v>
      </c>
      <c r="M847" s="218" t="s">
        <v>1269</v>
      </c>
      <c r="N847" s="218" t="s">
        <v>1269</v>
      </c>
      <c r="O847" s="218" t="s">
        <v>1269</v>
      </c>
      <c r="P847" s="218" t="s">
        <v>1269</v>
      </c>
      <c r="Q847" s="218" t="s">
        <v>1269</v>
      </c>
      <c r="R847" s="218" t="s">
        <v>3496</v>
      </c>
      <c r="S847" s="218" t="s">
        <v>4228</v>
      </c>
      <c r="T847" s="218" t="s">
        <v>1269</v>
      </c>
      <c r="U847" s="218" t="s">
        <v>1269</v>
      </c>
      <c r="V847" s="218" t="s">
        <v>1269</v>
      </c>
      <c r="W847" s="218" t="s">
        <v>1269</v>
      </c>
      <c r="X847" s="218" t="s">
        <v>1321</v>
      </c>
      <c r="Y847" s="218" t="s">
        <v>1269</v>
      </c>
      <c r="Z847" s="261" t="str">
        <f>[1]総合!AG831</f>
        <v>初めての挑戦で、桁が大きくて難しそうだけれど頑張ります!</v>
      </c>
      <c r="AA847" s="261"/>
      <c r="AB847" s="261"/>
      <c r="AC847" s="261"/>
      <c r="AD847" s="261"/>
      <c r="AE847" s="261"/>
      <c r="AF847" s="49" t="str">
        <f t="shared" si="37"/>
        <v>F1B052</v>
      </c>
      <c r="AI847" s="47">
        <v>841</v>
      </c>
      <c r="AJ847" s="47" t="str">
        <f t="shared" si="38"/>
        <v>F1B052</v>
      </c>
    </row>
    <row r="848" spans="1:36" ht="22.5" customHeight="1" x14ac:dyDescent="0.4">
      <c r="A848" s="200" t="str">
        <f t="shared" si="36"/>
        <v>F</v>
      </c>
      <c r="B848" s="214" t="s">
        <v>2424</v>
      </c>
      <c r="C848" s="215" t="s">
        <v>2425</v>
      </c>
      <c r="D848" s="216" t="s">
        <v>4538</v>
      </c>
      <c r="E848" s="217" t="s">
        <v>1207</v>
      </c>
      <c r="F848" s="218">
        <v>38</v>
      </c>
      <c r="G848" s="218">
        <v>46</v>
      </c>
      <c r="H848" s="218">
        <v>36</v>
      </c>
      <c r="I848" s="218">
        <v>120</v>
      </c>
      <c r="J848" s="219" t="s">
        <v>5157</v>
      </c>
      <c r="K848" s="218" t="s">
        <v>4070</v>
      </c>
      <c r="L848" s="218" t="s">
        <v>3503</v>
      </c>
      <c r="M848" s="218" t="s">
        <v>5158</v>
      </c>
      <c r="N848" s="218" t="s">
        <v>1269</v>
      </c>
      <c r="O848" s="218" t="s">
        <v>1269</v>
      </c>
      <c r="P848" s="218" t="s">
        <v>1269</v>
      </c>
      <c r="Q848" s="218" t="s">
        <v>1269</v>
      </c>
      <c r="R848" s="218" t="s">
        <v>3480</v>
      </c>
      <c r="S848" s="218" t="s">
        <v>4024</v>
      </c>
      <c r="T848" s="218" t="s">
        <v>1269</v>
      </c>
      <c r="U848" s="218" t="s">
        <v>1269</v>
      </c>
      <c r="V848" s="218" t="s">
        <v>1269</v>
      </c>
      <c r="W848" s="218" t="s">
        <v>1269</v>
      </c>
      <c r="X848" s="218" t="s">
        <v>1321</v>
      </c>
      <c r="Y848" s="218" t="s">
        <v>1269</v>
      </c>
      <c r="Z848" s="261" t="str">
        <f>[1]総合!AG832</f>
        <v>初めてなのでどんな大会かわからないけれど、頑張ります！</v>
      </c>
      <c r="AA848" s="261"/>
      <c r="AB848" s="261"/>
      <c r="AC848" s="261"/>
      <c r="AD848" s="261"/>
      <c r="AE848" s="261"/>
      <c r="AF848" s="49" t="str">
        <f t="shared" si="37"/>
        <v>F1C034</v>
      </c>
      <c r="AI848" s="47">
        <v>842</v>
      </c>
      <c r="AJ848" s="47" t="str">
        <f t="shared" si="38"/>
        <v>F1C034</v>
      </c>
    </row>
    <row r="849" spans="1:36" ht="22.5" customHeight="1" x14ac:dyDescent="0.4">
      <c r="A849" s="200" t="str">
        <f t="shared" si="36"/>
        <v>F</v>
      </c>
      <c r="B849" s="214" t="s">
        <v>2427</v>
      </c>
      <c r="C849" s="215" t="s">
        <v>2428</v>
      </c>
      <c r="D849" s="216" t="s">
        <v>4536</v>
      </c>
      <c r="E849" s="217" t="s">
        <v>1207</v>
      </c>
      <c r="F849" s="218">
        <v>40</v>
      </c>
      <c r="G849" s="218">
        <v>32</v>
      </c>
      <c r="H849" s="218">
        <v>26</v>
      </c>
      <c r="I849" s="218">
        <v>98</v>
      </c>
      <c r="J849" s="219" t="s">
        <v>5098</v>
      </c>
      <c r="K849" s="218" t="s">
        <v>4079</v>
      </c>
      <c r="L849" s="218" t="s">
        <v>1269</v>
      </c>
      <c r="M849" s="218" t="s">
        <v>1269</v>
      </c>
      <c r="N849" s="218" t="s">
        <v>1269</v>
      </c>
      <c r="O849" s="218" t="s">
        <v>1269</v>
      </c>
      <c r="P849" s="218" t="s">
        <v>1269</v>
      </c>
      <c r="Q849" s="218" t="s">
        <v>1269</v>
      </c>
      <c r="R849" s="218" t="s">
        <v>1269</v>
      </c>
      <c r="S849" s="218" t="s">
        <v>1269</v>
      </c>
      <c r="T849" s="218" t="s">
        <v>1269</v>
      </c>
      <c r="U849" s="218" t="s">
        <v>1269</v>
      </c>
      <c r="V849" s="218" t="s">
        <v>1269</v>
      </c>
      <c r="W849" s="218" t="s">
        <v>1269</v>
      </c>
      <c r="X849" s="218" t="s">
        <v>1321</v>
      </c>
      <c r="Y849" s="218" t="s">
        <v>1269</v>
      </c>
      <c r="Z849" s="261" t="str">
        <f>[1]総合!AG833</f>
        <v>初めての出場で緊張しますが、一生懸命頑張ります！</v>
      </c>
      <c r="AA849" s="261"/>
      <c r="AB849" s="261"/>
      <c r="AC849" s="261"/>
      <c r="AD849" s="261"/>
      <c r="AE849" s="261"/>
      <c r="AF849" s="49" t="str">
        <f t="shared" si="37"/>
        <v>F1C035</v>
      </c>
      <c r="AI849" s="47">
        <v>843</v>
      </c>
      <c r="AJ849" s="47" t="str">
        <f t="shared" si="38"/>
        <v>F1C035</v>
      </c>
    </row>
    <row r="850" spans="1:36" ht="22.5" customHeight="1" x14ac:dyDescent="0.4">
      <c r="A850" s="200" t="str">
        <f t="shared" si="36"/>
        <v>F</v>
      </c>
      <c r="B850" s="214" t="s">
        <v>2430</v>
      </c>
      <c r="C850" s="215" t="s">
        <v>2431</v>
      </c>
      <c r="D850" s="216" t="s">
        <v>4536</v>
      </c>
      <c r="E850" s="217" t="s">
        <v>1207</v>
      </c>
      <c r="F850" s="218">
        <v>16</v>
      </c>
      <c r="G850" s="218">
        <v>4</v>
      </c>
      <c r="H850" s="218">
        <v>16</v>
      </c>
      <c r="I850" s="218">
        <v>36</v>
      </c>
      <c r="J850" s="219" t="s">
        <v>5159</v>
      </c>
      <c r="K850" s="218" t="s">
        <v>4048</v>
      </c>
      <c r="L850" s="218" t="s">
        <v>1269</v>
      </c>
      <c r="M850" s="218" t="s">
        <v>1269</v>
      </c>
      <c r="N850" s="218" t="s">
        <v>1269</v>
      </c>
      <c r="O850" s="218" t="s">
        <v>1269</v>
      </c>
      <c r="P850" s="218" t="s">
        <v>1269</v>
      </c>
      <c r="Q850" s="218" t="s">
        <v>1269</v>
      </c>
      <c r="R850" s="218" t="s">
        <v>1269</v>
      </c>
      <c r="S850" s="218" t="s">
        <v>1269</v>
      </c>
      <c r="T850" s="218" t="s">
        <v>1269</v>
      </c>
      <c r="U850" s="218" t="s">
        <v>1269</v>
      </c>
      <c r="V850" s="218" t="s">
        <v>1269</v>
      </c>
      <c r="W850" s="218" t="s">
        <v>1269</v>
      </c>
      <c r="X850" s="218" t="s">
        <v>1321</v>
      </c>
      <c r="Y850" s="218" t="s">
        <v>1269</v>
      </c>
      <c r="Z850" s="261" t="str">
        <f>[1]総合!AG834</f>
        <v>暗算のかけ算とわり算がうまくなりたいです！</v>
      </c>
      <c r="AA850" s="261"/>
      <c r="AB850" s="261"/>
      <c r="AC850" s="261"/>
      <c r="AD850" s="261"/>
      <c r="AE850" s="261"/>
      <c r="AF850" s="49" t="str">
        <f t="shared" si="37"/>
        <v>F1C036</v>
      </c>
      <c r="AI850" s="47">
        <v>844</v>
      </c>
      <c r="AJ850" s="47" t="str">
        <f t="shared" si="38"/>
        <v>F1C036</v>
      </c>
    </row>
    <row r="851" spans="1:36" ht="22.5" customHeight="1" x14ac:dyDescent="0.4">
      <c r="A851" s="200" t="str">
        <f t="shared" si="36"/>
        <v>F</v>
      </c>
      <c r="B851" s="214" t="s">
        <v>2435</v>
      </c>
      <c r="C851" s="215" t="s">
        <v>2436</v>
      </c>
      <c r="D851" s="216" t="s">
        <v>4529</v>
      </c>
      <c r="E851" s="217" t="s">
        <v>370</v>
      </c>
      <c r="F851" s="218">
        <v>52</v>
      </c>
      <c r="G851" s="218">
        <v>58</v>
      </c>
      <c r="H851" s="218">
        <v>54</v>
      </c>
      <c r="I851" s="218">
        <v>164</v>
      </c>
      <c r="J851" s="219" t="s">
        <v>5061</v>
      </c>
      <c r="K851" s="218" t="s">
        <v>3908</v>
      </c>
      <c r="L851" s="218" t="s">
        <v>3503</v>
      </c>
      <c r="M851" s="218" t="s">
        <v>5160</v>
      </c>
      <c r="N851" s="218" t="s">
        <v>1269</v>
      </c>
      <c r="O851" s="218" t="s">
        <v>3503</v>
      </c>
      <c r="P851" s="218" t="s">
        <v>4211</v>
      </c>
      <c r="Q851" s="218" t="s">
        <v>1269</v>
      </c>
      <c r="R851" s="218" t="s">
        <v>1269</v>
      </c>
      <c r="S851" s="218" t="s">
        <v>1269</v>
      </c>
      <c r="T851" s="218" t="s">
        <v>1269</v>
      </c>
      <c r="U851" s="218" t="s">
        <v>3503</v>
      </c>
      <c r="V851" s="218" t="s">
        <v>4132</v>
      </c>
      <c r="W851" s="218" t="s">
        <v>1269</v>
      </c>
      <c r="X851" s="218" t="s">
        <v>1321</v>
      </c>
      <c r="Y851" s="218" t="s">
        <v>1269</v>
      </c>
      <c r="Z851" s="261" t="str">
        <f>[1]総合!AG835</f>
        <v>初めての参加、楽しみです。</v>
      </c>
      <c r="AA851" s="261"/>
      <c r="AB851" s="261"/>
      <c r="AC851" s="261"/>
      <c r="AD851" s="261"/>
      <c r="AE851" s="261"/>
      <c r="AF851" s="49" t="str">
        <f t="shared" si="37"/>
        <v>F1B053</v>
      </c>
      <c r="AI851" s="47">
        <v>845</v>
      </c>
      <c r="AJ851" s="47" t="str">
        <f t="shared" si="38"/>
        <v>F1B053</v>
      </c>
    </row>
    <row r="852" spans="1:36" ht="22.5" customHeight="1" x14ac:dyDescent="0.4">
      <c r="A852" s="200" t="str">
        <f t="shared" ref="A852:A915" si="39">LEFT(B852,1)</f>
        <v>F</v>
      </c>
      <c r="B852" s="214" t="s">
        <v>2438</v>
      </c>
      <c r="C852" s="215" t="s">
        <v>2439</v>
      </c>
      <c r="D852" s="216" t="s">
        <v>4529</v>
      </c>
      <c r="E852" s="217" t="s">
        <v>370</v>
      </c>
      <c r="F852" s="218">
        <v>60</v>
      </c>
      <c r="G852" s="218">
        <v>58</v>
      </c>
      <c r="H852" s="218">
        <v>56</v>
      </c>
      <c r="I852" s="218">
        <v>174</v>
      </c>
      <c r="J852" s="219" t="s">
        <v>5161</v>
      </c>
      <c r="K852" s="218" t="s">
        <v>4056</v>
      </c>
      <c r="L852" s="218" t="s">
        <v>1269</v>
      </c>
      <c r="M852" s="218" t="s">
        <v>1269</v>
      </c>
      <c r="N852" s="218" t="s">
        <v>1269</v>
      </c>
      <c r="O852" s="218" t="s">
        <v>3503</v>
      </c>
      <c r="P852" s="218" t="s">
        <v>4211</v>
      </c>
      <c r="Q852" s="218" t="s">
        <v>1269</v>
      </c>
      <c r="R852" s="218" t="s">
        <v>1269</v>
      </c>
      <c r="S852" s="218" t="s">
        <v>1269</v>
      </c>
      <c r="T852" s="218" t="s">
        <v>1269</v>
      </c>
      <c r="U852" s="218" t="s">
        <v>3503</v>
      </c>
      <c r="V852" s="218" t="s">
        <v>4132</v>
      </c>
      <c r="W852" s="218" t="s">
        <v>1269</v>
      </c>
      <c r="X852" s="218" t="s">
        <v>1321</v>
      </c>
      <c r="Y852" s="218" t="s">
        <v>1269</v>
      </c>
      <c r="Z852" s="261" t="str">
        <f>[1]総合!AG836</f>
        <v>初めての参加、楽しみです。</v>
      </c>
      <c r="AA852" s="261"/>
      <c r="AB852" s="261"/>
      <c r="AC852" s="261"/>
      <c r="AD852" s="261"/>
      <c r="AE852" s="261"/>
      <c r="AF852" s="49" t="str">
        <f t="shared" ref="AF852:AF887" si="40">B852</f>
        <v>F1B054</v>
      </c>
      <c r="AI852" s="47">
        <v>846</v>
      </c>
      <c r="AJ852" s="47" t="str">
        <f t="shared" ref="AJ852:AJ887" si="41">B852</f>
        <v>F1B054</v>
      </c>
    </row>
    <row r="853" spans="1:36" ht="22.5" customHeight="1" x14ac:dyDescent="0.4">
      <c r="A853" s="200" t="str">
        <f t="shared" si="39"/>
        <v>F</v>
      </c>
      <c r="B853" s="214" t="s">
        <v>2441</v>
      </c>
      <c r="C853" s="215" t="s">
        <v>2442</v>
      </c>
      <c r="D853" s="216" t="s">
        <v>4529</v>
      </c>
      <c r="E853" s="217" t="s">
        <v>370</v>
      </c>
      <c r="F853" s="218">
        <v>56</v>
      </c>
      <c r="G853" s="218">
        <v>58</v>
      </c>
      <c r="H853" s="218">
        <v>48</v>
      </c>
      <c r="I853" s="218">
        <v>162</v>
      </c>
      <c r="J853" s="219" t="s">
        <v>5080</v>
      </c>
      <c r="K853" s="218" t="s">
        <v>3839</v>
      </c>
      <c r="L853" s="218" t="s">
        <v>1269</v>
      </c>
      <c r="M853" s="218" t="s">
        <v>1269</v>
      </c>
      <c r="N853" s="218" t="s">
        <v>1269</v>
      </c>
      <c r="O853" s="218" t="s">
        <v>3491</v>
      </c>
      <c r="P853" s="218" t="s">
        <v>4168</v>
      </c>
      <c r="Q853" s="218" t="s">
        <v>1269</v>
      </c>
      <c r="R853" s="218" t="s">
        <v>1269</v>
      </c>
      <c r="S853" s="218" t="s">
        <v>1269</v>
      </c>
      <c r="T853" s="218" t="s">
        <v>1269</v>
      </c>
      <c r="U853" s="218" t="s">
        <v>3480</v>
      </c>
      <c r="V853" s="218" t="s">
        <v>4223</v>
      </c>
      <c r="W853" s="218" t="s">
        <v>1269</v>
      </c>
      <c r="X853" s="218" t="s">
        <v>1321</v>
      </c>
      <c r="Y853" s="218" t="s">
        <v>1269</v>
      </c>
      <c r="Z853" s="261" t="str">
        <f>[1]総合!AG837</f>
        <v>初めての参加、楽しみです。</v>
      </c>
      <c r="AA853" s="261"/>
      <c r="AB853" s="261"/>
      <c r="AC853" s="261"/>
      <c r="AD853" s="261"/>
      <c r="AE853" s="261"/>
      <c r="AF853" s="49" t="str">
        <f t="shared" si="40"/>
        <v>F1B055</v>
      </c>
      <c r="AI853" s="47">
        <v>847</v>
      </c>
      <c r="AJ853" s="47" t="str">
        <f t="shared" si="41"/>
        <v>F1B055</v>
      </c>
    </row>
    <row r="854" spans="1:36" ht="22.5" customHeight="1" x14ac:dyDescent="0.4">
      <c r="A854" s="200" t="str">
        <f t="shared" si="39"/>
        <v>F</v>
      </c>
      <c r="B854" s="214" t="s">
        <v>2447</v>
      </c>
      <c r="C854" s="215" t="s">
        <v>2448</v>
      </c>
      <c r="D854" s="216" t="s">
        <v>4624</v>
      </c>
      <c r="E854" s="217" t="s">
        <v>437</v>
      </c>
      <c r="F854" s="218">
        <v>34</v>
      </c>
      <c r="G854" s="218">
        <v>26</v>
      </c>
      <c r="H854" s="218">
        <v>48</v>
      </c>
      <c r="I854" s="218">
        <v>108</v>
      </c>
      <c r="J854" s="219" t="s">
        <v>5069</v>
      </c>
      <c r="K854" s="218" t="s">
        <v>4075</v>
      </c>
      <c r="L854" s="218" t="s">
        <v>3503</v>
      </c>
      <c r="M854" s="218" t="s">
        <v>5162</v>
      </c>
      <c r="N854" s="218" t="s">
        <v>1269</v>
      </c>
      <c r="O854" s="218" t="s">
        <v>3503</v>
      </c>
      <c r="P854" s="218" t="s">
        <v>4211</v>
      </c>
      <c r="Q854" s="218" t="s">
        <v>1269</v>
      </c>
      <c r="R854" s="218" t="s">
        <v>1269</v>
      </c>
      <c r="S854" s="218" t="s">
        <v>1269</v>
      </c>
      <c r="T854" s="218" t="s">
        <v>1269</v>
      </c>
      <c r="U854" s="218" t="s">
        <v>1269</v>
      </c>
      <c r="V854" s="218" t="s">
        <v>1269</v>
      </c>
      <c r="W854" s="218" t="s">
        <v>1269</v>
      </c>
      <c r="X854" s="218" t="s">
        <v>1321</v>
      </c>
      <c r="Y854" s="218" t="s">
        <v>1269</v>
      </c>
      <c r="Z854" s="261" t="str">
        <f>[1]総合!AG838</f>
        <v>優勝目指して頑張ります</v>
      </c>
      <c r="AA854" s="261"/>
      <c r="AB854" s="261"/>
      <c r="AC854" s="261"/>
      <c r="AD854" s="261"/>
      <c r="AE854" s="261"/>
      <c r="AF854" s="49" t="str">
        <f t="shared" si="40"/>
        <v>F1A025</v>
      </c>
      <c r="AI854" s="47">
        <v>848</v>
      </c>
      <c r="AJ854" s="47" t="str">
        <f t="shared" si="41"/>
        <v>F1A025</v>
      </c>
    </row>
    <row r="855" spans="1:36" ht="22.5" customHeight="1" x14ac:dyDescent="0.4">
      <c r="A855" s="200" t="str">
        <f t="shared" si="39"/>
        <v>F</v>
      </c>
      <c r="B855" s="214" t="s">
        <v>2450</v>
      </c>
      <c r="C855" s="215" t="s">
        <v>2451</v>
      </c>
      <c r="D855" s="216" t="s">
        <v>4623</v>
      </c>
      <c r="E855" s="217" t="s">
        <v>437</v>
      </c>
      <c r="F855" s="218">
        <v>38</v>
      </c>
      <c r="G855" s="218">
        <v>38</v>
      </c>
      <c r="H855" s="218">
        <v>36</v>
      </c>
      <c r="I855" s="218">
        <v>112</v>
      </c>
      <c r="J855" s="219" t="s">
        <v>5066</v>
      </c>
      <c r="K855" s="218" t="s">
        <v>4073</v>
      </c>
      <c r="L855" s="218" t="s">
        <v>1269</v>
      </c>
      <c r="M855" s="218" t="s">
        <v>1269</v>
      </c>
      <c r="N855" s="218" t="s">
        <v>1269</v>
      </c>
      <c r="O855" s="218" t="s">
        <v>1269</v>
      </c>
      <c r="P855" s="218" t="s">
        <v>1269</v>
      </c>
      <c r="Q855" s="218" t="s">
        <v>1269</v>
      </c>
      <c r="R855" s="218" t="s">
        <v>1269</v>
      </c>
      <c r="S855" s="218" t="s">
        <v>1269</v>
      </c>
      <c r="T855" s="218" t="s">
        <v>1269</v>
      </c>
      <c r="U855" s="218" t="s">
        <v>1269</v>
      </c>
      <c r="V855" s="218" t="s">
        <v>1269</v>
      </c>
      <c r="W855" s="218" t="s">
        <v>1269</v>
      </c>
      <c r="X855" s="218" t="s">
        <v>1321</v>
      </c>
      <c r="Y855" s="218" t="s">
        <v>1269</v>
      </c>
      <c r="Z855" s="261" t="str">
        <f>[1]総合!AG839</f>
        <v>がんぱりますっ</v>
      </c>
      <c r="AA855" s="261"/>
      <c r="AB855" s="261"/>
      <c r="AC855" s="261"/>
      <c r="AD855" s="261"/>
      <c r="AE855" s="261"/>
      <c r="AF855" s="49" t="str">
        <f t="shared" si="40"/>
        <v>F1A026</v>
      </c>
      <c r="AI855" s="47">
        <v>849</v>
      </c>
      <c r="AJ855" s="47" t="str">
        <f t="shared" si="41"/>
        <v>F1A026</v>
      </c>
    </row>
    <row r="856" spans="1:36" ht="22.5" customHeight="1" x14ac:dyDescent="0.4">
      <c r="A856" s="200" t="str">
        <f t="shared" si="39"/>
        <v>F</v>
      </c>
      <c r="B856" s="214" t="s">
        <v>2476</v>
      </c>
      <c r="C856" s="215" t="s">
        <v>2477</v>
      </c>
      <c r="D856" s="216" t="s">
        <v>4623</v>
      </c>
      <c r="E856" s="217" t="s">
        <v>1550</v>
      </c>
      <c r="F856" s="218">
        <v>56</v>
      </c>
      <c r="G856" s="218">
        <v>70</v>
      </c>
      <c r="H856" s="218">
        <v>58</v>
      </c>
      <c r="I856" s="218">
        <v>184</v>
      </c>
      <c r="J856" s="219" t="s">
        <v>5163</v>
      </c>
      <c r="K856" s="218" t="s">
        <v>3786</v>
      </c>
      <c r="L856" s="218" t="s">
        <v>3480</v>
      </c>
      <c r="M856" s="218" t="s">
        <v>5164</v>
      </c>
      <c r="N856" s="218" t="s">
        <v>3510</v>
      </c>
      <c r="O856" s="218" t="s">
        <v>3483</v>
      </c>
      <c r="P856" s="218" t="s">
        <v>4126</v>
      </c>
      <c r="Q856" s="218" t="s">
        <v>3513</v>
      </c>
      <c r="R856" s="218" t="s">
        <v>1269</v>
      </c>
      <c r="S856" s="218" t="s">
        <v>1269</v>
      </c>
      <c r="T856" s="218" t="s">
        <v>1269</v>
      </c>
      <c r="U856" s="218" t="s">
        <v>3496</v>
      </c>
      <c r="V856" s="218" t="s">
        <v>4118</v>
      </c>
      <c r="W856" s="218" t="s">
        <v>3495</v>
      </c>
      <c r="X856" s="218" t="s">
        <v>1321</v>
      </c>
      <c r="Y856" s="218" t="s">
        <v>1269</v>
      </c>
      <c r="Z856" s="261" t="str">
        <f>[1]総合!AG840</f>
        <v>初出場頑張ります！</v>
      </c>
      <c r="AA856" s="261"/>
      <c r="AB856" s="261"/>
      <c r="AC856" s="261"/>
      <c r="AD856" s="261"/>
      <c r="AE856" s="261"/>
      <c r="AF856" s="49" t="str">
        <f t="shared" si="40"/>
        <v>F1A037</v>
      </c>
      <c r="AI856" s="47">
        <v>850</v>
      </c>
      <c r="AJ856" s="47" t="str">
        <f t="shared" si="41"/>
        <v>F1A037</v>
      </c>
    </row>
    <row r="857" spans="1:36" ht="22.5" customHeight="1" x14ac:dyDescent="0.4">
      <c r="A857" s="200" t="str">
        <f t="shared" si="39"/>
        <v>F</v>
      </c>
      <c r="B857" s="214" t="s">
        <v>2479</v>
      </c>
      <c r="C857" s="215" t="s">
        <v>2480</v>
      </c>
      <c r="D857" s="216" t="s">
        <v>4623</v>
      </c>
      <c r="E857" s="217" t="s">
        <v>1550</v>
      </c>
      <c r="F857" s="218">
        <v>24</v>
      </c>
      <c r="G857" s="218">
        <v>28</v>
      </c>
      <c r="H857" s="218">
        <v>20</v>
      </c>
      <c r="I857" s="218">
        <v>72</v>
      </c>
      <c r="J857" s="219" t="s">
        <v>5165</v>
      </c>
      <c r="K857" s="218" t="s">
        <v>4041</v>
      </c>
      <c r="L857" s="218" t="s">
        <v>1269</v>
      </c>
      <c r="M857" s="218" t="s">
        <v>1269</v>
      </c>
      <c r="N857" s="218" t="s">
        <v>1269</v>
      </c>
      <c r="O857" s="218" t="s">
        <v>1269</v>
      </c>
      <c r="P857" s="218" t="s">
        <v>1269</v>
      </c>
      <c r="Q857" s="218" t="s">
        <v>1269</v>
      </c>
      <c r="R857" s="218" t="s">
        <v>1269</v>
      </c>
      <c r="S857" s="218" t="s">
        <v>1269</v>
      </c>
      <c r="T857" s="218" t="s">
        <v>1269</v>
      </c>
      <c r="U857" s="218" t="s">
        <v>1269</v>
      </c>
      <c r="V857" s="218" t="s">
        <v>1269</v>
      </c>
      <c r="W857" s="218" t="s">
        <v>1269</v>
      </c>
      <c r="X857" s="218" t="s">
        <v>1321</v>
      </c>
      <c r="Y857" s="218" t="s">
        <v>1269</v>
      </c>
      <c r="Z857" s="261" t="str">
        <f>[1]総合!AG841</f>
        <v>初出場頑張ります！</v>
      </c>
      <c r="AA857" s="261"/>
      <c r="AB857" s="261"/>
      <c r="AC857" s="261"/>
      <c r="AD857" s="261"/>
      <c r="AE857" s="261"/>
      <c r="AF857" s="49" t="str">
        <f t="shared" si="40"/>
        <v>F1A038</v>
      </c>
      <c r="AI857" s="47">
        <v>851</v>
      </c>
      <c r="AJ857" s="47" t="str">
        <f t="shared" si="41"/>
        <v>F1A038</v>
      </c>
    </row>
    <row r="858" spans="1:36" ht="22.5" customHeight="1" x14ac:dyDescent="0.4">
      <c r="A858" s="200" t="str">
        <f t="shared" si="39"/>
        <v>F</v>
      </c>
      <c r="B858" s="214" t="s">
        <v>2482</v>
      </c>
      <c r="C858" s="215" t="s">
        <v>2483</v>
      </c>
      <c r="D858" s="216" t="s">
        <v>4623</v>
      </c>
      <c r="E858" s="217" t="s">
        <v>1550</v>
      </c>
      <c r="F858" s="218">
        <v>54</v>
      </c>
      <c r="G858" s="218">
        <v>32</v>
      </c>
      <c r="H858" s="218">
        <v>52</v>
      </c>
      <c r="I858" s="218">
        <v>138</v>
      </c>
      <c r="J858" s="219" t="s">
        <v>5166</v>
      </c>
      <c r="K858" s="218" t="s">
        <v>4064</v>
      </c>
      <c r="L858" s="218" t="s">
        <v>3483</v>
      </c>
      <c r="M858" s="218" t="s">
        <v>5167</v>
      </c>
      <c r="N858" s="218" t="s">
        <v>1269</v>
      </c>
      <c r="O858" s="218" t="s">
        <v>3503</v>
      </c>
      <c r="P858" s="218" t="s">
        <v>4211</v>
      </c>
      <c r="Q858" s="218" t="s">
        <v>1269</v>
      </c>
      <c r="R858" s="218" t="s">
        <v>1269</v>
      </c>
      <c r="S858" s="218" t="s">
        <v>1269</v>
      </c>
      <c r="T858" s="218" t="s">
        <v>1269</v>
      </c>
      <c r="U858" s="218" t="s">
        <v>1269</v>
      </c>
      <c r="V858" s="218" t="s">
        <v>1269</v>
      </c>
      <c r="W858" s="218" t="s">
        <v>1269</v>
      </c>
      <c r="X858" s="218" t="s">
        <v>1321</v>
      </c>
      <c r="Y858" s="218" t="s">
        <v>1269</v>
      </c>
      <c r="Z858" s="261" t="str">
        <f>[1]総合!AG842</f>
        <v>初出場頑張ります！</v>
      </c>
      <c r="AA858" s="261"/>
      <c r="AB858" s="261"/>
      <c r="AC858" s="261"/>
      <c r="AD858" s="261"/>
      <c r="AE858" s="261"/>
      <c r="AF858" s="49" t="str">
        <f t="shared" si="40"/>
        <v>F1A039</v>
      </c>
      <c r="AI858" s="47">
        <v>852</v>
      </c>
      <c r="AJ858" s="47" t="str">
        <f t="shared" si="41"/>
        <v>F1A039</v>
      </c>
    </row>
    <row r="859" spans="1:36" ht="22.5" customHeight="1" x14ac:dyDescent="0.4">
      <c r="A859" s="200" t="str">
        <f t="shared" si="39"/>
        <v>F</v>
      </c>
      <c r="B859" s="214" t="s">
        <v>2485</v>
      </c>
      <c r="C859" s="215" t="s">
        <v>2486</v>
      </c>
      <c r="D859" s="216" t="s">
        <v>4623</v>
      </c>
      <c r="E859" s="217" t="s">
        <v>1550</v>
      </c>
      <c r="F859" s="218">
        <v>26</v>
      </c>
      <c r="G859" s="218">
        <v>36</v>
      </c>
      <c r="H859" s="218">
        <v>32</v>
      </c>
      <c r="I859" s="218">
        <v>94</v>
      </c>
      <c r="J859" s="219" t="s">
        <v>5099</v>
      </c>
      <c r="K859" s="218" t="s">
        <v>4081</v>
      </c>
      <c r="L859" s="218" t="s">
        <v>1269</v>
      </c>
      <c r="M859" s="218" t="s">
        <v>1269</v>
      </c>
      <c r="N859" s="218" t="s">
        <v>1269</v>
      </c>
      <c r="O859" s="218" t="s">
        <v>1269</v>
      </c>
      <c r="P859" s="218" t="s">
        <v>1269</v>
      </c>
      <c r="Q859" s="218" t="s">
        <v>1269</v>
      </c>
      <c r="R859" s="218" t="s">
        <v>1269</v>
      </c>
      <c r="S859" s="218" t="s">
        <v>1269</v>
      </c>
      <c r="T859" s="218" t="s">
        <v>1269</v>
      </c>
      <c r="U859" s="218" t="s">
        <v>1269</v>
      </c>
      <c r="V859" s="218" t="s">
        <v>1269</v>
      </c>
      <c r="W859" s="218" t="s">
        <v>1269</v>
      </c>
      <c r="X859" s="218" t="s">
        <v>1321</v>
      </c>
      <c r="Y859" s="218" t="s">
        <v>1269</v>
      </c>
      <c r="Z859" s="261" t="str">
        <f>[1]総合!AG843</f>
        <v>初出場頑張ります！</v>
      </c>
      <c r="AA859" s="261"/>
      <c r="AB859" s="261"/>
      <c r="AC859" s="261"/>
      <c r="AD859" s="261"/>
      <c r="AE859" s="261"/>
      <c r="AF859" s="49" t="str">
        <f t="shared" si="40"/>
        <v>F1A040</v>
      </c>
      <c r="AI859" s="47">
        <v>853</v>
      </c>
      <c r="AJ859" s="47" t="str">
        <f t="shared" si="41"/>
        <v>F1A040</v>
      </c>
    </row>
    <row r="860" spans="1:36" ht="22.5" customHeight="1" x14ac:dyDescent="0.4">
      <c r="A860" s="200" t="str">
        <f t="shared" si="39"/>
        <v>F</v>
      </c>
      <c r="B860" s="214" t="s">
        <v>2488</v>
      </c>
      <c r="C860" s="215" t="s">
        <v>2489</v>
      </c>
      <c r="D860" s="216" t="s">
        <v>4624</v>
      </c>
      <c r="E860" s="217" t="s">
        <v>1550</v>
      </c>
      <c r="F860" s="218">
        <v>56</v>
      </c>
      <c r="G860" s="218">
        <v>62</v>
      </c>
      <c r="H860" s="218">
        <v>56</v>
      </c>
      <c r="I860" s="218">
        <v>174</v>
      </c>
      <c r="J860" s="219" t="s">
        <v>5161</v>
      </c>
      <c r="K860" s="218" t="s">
        <v>4056</v>
      </c>
      <c r="L860" s="218" t="s">
        <v>3483</v>
      </c>
      <c r="M860" s="218" t="s">
        <v>5168</v>
      </c>
      <c r="N860" s="218" t="s">
        <v>1269</v>
      </c>
      <c r="O860" s="218" t="s">
        <v>3496</v>
      </c>
      <c r="P860" s="218" t="s">
        <v>4147</v>
      </c>
      <c r="Q860" s="218" t="s">
        <v>1269</v>
      </c>
      <c r="R860" s="218" t="s">
        <v>1269</v>
      </c>
      <c r="S860" s="218" t="s">
        <v>1269</v>
      </c>
      <c r="T860" s="218" t="s">
        <v>1269</v>
      </c>
      <c r="U860" s="218" t="s">
        <v>1269</v>
      </c>
      <c r="V860" s="218" t="s">
        <v>1269</v>
      </c>
      <c r="W860" s="218" t="s">
        <v>1269</v>
      </c>
      <c r="X860" s="218" t="s">
        <v>1321</v>
      </c>
      <c r="Y860" s="218" t="s">
        <v>1269</v>
      </c>
      <c r="Z860" s="261" t="str">
        <f>[1]総合!AG844</f>
        <v>初出場頑張ります！</v>
      </c>
      <c r="AA860" s="261"/>
      <c r="AB860" s="261"/>
      <c r="AC860" s="261"/>
      <c r="AD860" s="261"/>
      <c r="AE860" s="261"/>
      <c r="AF860" s="49" t="str">
        <f t="shared" si="40"/>
        <v>F1A041</v>
      </c>
      <c r="AI860" s="47">
        <v>854</v>
      </c>
      <c r="AJ860" s="47" t="str">
        <f t="shared" si="41"/>
        <v>F1A041</v>
      </c>
    </row>
    <row r="861" spans="1:36" ht="22.5" customHeight="1" x14ac:dyDescent="0.4">
      <c r="A861" s="200" t="str">
        <f t="shared" si="39"/>
        <v>F</v>
      </c>
      <c r="B861" s="214" t="s">
        <v>2491</v>
      </c>
      <c r="C861" s="215" t="s">
        <v>2492</v>
      </c>
      <c r="D861" s="216" t="s">
        <v>4630</v>
      </c>
      <c r="E861" s="217" t="s">
        <v>1550</v>
      </c>
      <c r="F861" s="218">
        <v>68</v>
      </c>
      <c r="G861" s="218">
        <v>62</v>
      </c>
      <c r="H861" s="218">
        <v>60</v>
      </c>
      <c r="I861" s="218">
        <v>190</v>
      </c>
      <c r="J861" s="219" t="s">
        <v>5110</v>
      </c>
      <c r="K861" s="218" t="s">
        <v>3780</v>
      </c>
      <c r="L861" s="218" t="s">
        <v>3503</v>
      </c>
      <c r="M861" s="218" t="s">
        <v>5169</v>
      </c>
      <c r="N861" s="218" t="s">
        <v>1269</v>
      </c>
      <c r="O861" s="218" t="s">
        <v>3463</v>
      </c>
      <c r="P861" s="218" t="s">
        <v>4058</v>
      </c>
      <c r="Q861" s="218" t="s">
        <v>3556</v>
      </c>
      <c r="R861" s="218" t="s">
        <v>1269</v>
      </c>
      <c r="S861" s="218" t="s">
        <v>1269</v>
      </c>
      <c r="T861" s="218" t="s">
        <v>1269</v>
      </c>
      <c r="U861" s="218" t="s">
        <v>3503</v>
      </c>
      <c r="V861" s="218" t="s">
        <v>4132</v>
      </c>
      <c r="W861" s="218" t="s">
        <v>1269</v>
      </c>
      <c r="X861" s="218" t="s">
        <v>1321</v>
      </c>
      <c r="Y861" s="218" t="s">
        <v>1269</v>
      </c>
      <c r="Z861" s="261" t="str">
        <f>[1]総合!AG845</f>
        <v>初出場頑張ります！</v>
      </c>
      <c r="AA861" s="261"/>
      <c r="AB861" s="261"/>
      <c r="AC861" s="261"/>
      <c r="AD861" s="261"/>
      <c r="AE861" s="261"/>
      <c r="AF861" s="49" t="str">
        <f t="shared" si="40"/>
        <v>F1B068</v>
      </c>
      <c r="AI861" s="47">
        <v>855</v>
      </c>
      <c r="AJ861" s="47" t="str">
        <f t="shared" si="41"/>
        <v>F1B068</v>
      </c>
    </row>
    <row r="862" spans="1:36" ht="22.5" customHeight="1" x14ac:dyDescent="0.4">
      <c r="A862" s="200" t="str">
        <f t="shared" si="39"/>
        <v>F</v>
      </c>
      <c r="B862" s="214" t="s">
        <v>2494</v>
      </c>
      <c r="C862" s="215" t="s">
        <v>2495</v>
      </c>
      <c r="D862" s="216" t="s">
        <v>4617</v>
      </c>
      <c r="E862" s="217" t="s">
        <v>2497</v>
      </c>
      <c r="F862" s="218">
        <v>0</v>
      </c>
      <c r="G862" s="218">
        <v>0</v>
      </c>
      <c r="H862" s="218">
        <v>0</v>
      </c>
      <c r="I862" s="218">
        <v>0</v>
      </c>
      <c r="J862" s="219" t="s">
        <v>5042</v>
      </c>
      <c r="K862" s="218" t="s">
        <v>1269</v>
      </c>
      <c r="L862" s="218" t="s">
        <v>1269</v>
      </c>
      <c r="M862" s="218" t="s">
        <v>1269</v>
      </c>
      <c r="N862" s="218" t="s">
        <v>1269</v>
      </c>
      <c r="O862" s="218" t="s">
        <v>1269</v>
      </c>
      <c r="P862" s="218" t="s">
        <v>1269</v>
      </c>
      <c r="Q862" s="218" t="s">
        <v>1269</v>
      </c>
      <c r="R862" s="218" t="s">
        <v>1269</v>
      </c>
      <c r="S862" s="218" t="s">
        <v>1269</v>
      </c>
      <c r="T862" s="218" t="s">
        <v>1269</v>
      </c>
      <c r="U862" s="218" t="s">
        <v>1269</v>
      </c>
      <c r="V862" s="218" t="s">
        <v>1269</v>
      </c>
      <c r="W862" s="218" t="s">
        <v>1269</v>
      </c>
      <c r="X862" s="218" t="s">
        <v>1321</v>
      </c>
      <c r="Y862" s="218" t="s">
        <v>1269</v>
      </c>
      <c r="Z862" s="261" t="str">
        <f>[1]総合!AG846</f>
        <v>初挑戦ですが、緊張しないで楽しみたいです。</v>
      </c>
      <c r="AA862" s="261"/>
      <c r="AB862" s="261"/>
      <c r="AC862" s="261"/>
      <c r="AD862" s="261"/>
      <c r="AE862" s="261"/>
      <c r="AF862" s="49" t="str">
        <f t="shared" si="40"/>
        <v>F1C039</v>
      </c>
      <c r="AI862" s="47">
        <v>856</v>
      </c>
      <c r="AJ862" s="47" t="str">
        <f t="shared" si="41"/>
        <v>F1C039</v>
      </c>
    </row>
    <row r="863" spans="1:36" ht="22.5" customHeight="1" x14ac:dyDescent="0.4">
      <c r="A863" s="200" t="str">
        <f t="shared" si="39"/>
        <v>F</v>
      </c>
      <c r="B863" s="214" t="s">
        <v>2498</v>
      </c>
      <c r="C863" s="215" t="s">
        <v>2499</v>
      </c>
      <c r="D863" s="216" t="s">
        <v>4617</v>
      </c>
      <c r="E863" s="217" t="s">
        <v>1550</v>
      </c>
      <c r="F863" s="218">
        <v>60</v>
      </c>
      <c r="G863" s="218">
        <v>74</v>
      </c>
      <c r="H863" s="218">
        <v>62</v>
      </c>
      <c r="I863" s="218">
        <v>196</v>
      </c>
      <c r="J863" s="219" t="s">
        <v>5170</v>
      </c>
      <c r="K863" s="218" t="s">
        <v>3815</v>
      </c>
      <c r="L863" s="218" t="s">
        <v>3483</v>
      </c>
      <c r="M863" s="218" t="s">
        <v>5171</v>
      </c>
      <c r="N863" s="218" t="s">
        <v>1269</v>
      </c>
      <c r="O863" s="218" t="s">
        <v>3483</v>
      </c>
      <c r="P863" s="218" t="s">
        <v>4126</v>
      </c>
      <c r="Q863" s="218" t="s">
        <v>1269</v>
      </c>
      <c r="R863" s="218" t="s">
        <v>1269</v>
      </c>
      <c r="S863" s="218" t="s">
        <v>1269</v>
      </c>
      <c r="T863" s="218" t="s">
        <v>1269</v>
      </c>
      <c r="U863" s="218" t="s">
        <v>3480</v>
      </c>
      <c r="V863" s="218" t="s">
        <v>4223</v>
      </c>
      <c r="W863" s="218" t="s">
        <v>1269</v>
      </c>
      <c r="X863" s="218" t="s">
        <v>1321</v>
      </c>
      <c r="Y863" s="218" t="s">
        <v>1269</v>
      </c>
      <c r="Z863" s="261" t="str">
        <f>[1]総合!AG847</f>
        <v>初出場頑張ります！</v>
      </c>
      <c r="AA863" s="261"/>
      <c r="AB863" s="261"/>
      <c r="AC863" s="261"/>
      <c r="AD863" s="261"/>
      <c r="AE863" s="261"/>
      <c r="AF863" s="49" t="str">
        <f t="shared" si="40"/>
        <v>F1C049</v>
      </c>
      <c r="AI863" s="47">
        <v>857</v>
      </c>
      <c r="AJ863" s="47" t="str">
        <f t="shared" si="41"/>
        <v>F1C049</v>
      </c>
    </row>
    <row r="864" spans="1:36" ht="22.5" customHeight="1" x14ac:dyDescent="0.4">
      <c r="A864" s="200" t="str">
        <f t="shared" si="39"/>
        <v>F</v>
      </c>
      <c r="B864" s="214" t="s">
        <v>2508</v>
      </c>
      <c r="C864" s="215" t="s">
        <v>2509</v>
      </c>
      <c r="D864" s="216" t="s">
        <v>4653</v>
      </c>
      <c r="E864" s="217" t="s">
        <v>1092</v>
      </c>
      <c r="F864" s="218">
        <v>54</v>
      </c>
      <c r="G864" s="218">
        <v>58</v>
      </c>
      <c r="H864" s="218">
        <v>58</v>
      </c>
      <c r="I864" s="218">
        <v>170</v>
      </c>
      <c r="J864" s="219" t="s">
        <v>5041</v>
      </c>
      <c r="K864" s="218" t="s">
        <v>3898</v>
      </c>
      <c r="L864" s="218" t="s">
        <v>3483</v>
      </c>
      <c r="M864" s="218" t="s">
        <v>5172</v>
      </c>
      <c r="N864" s="218" t="s">
        <v>1269</v>
      </c>
      <c r="O864" s="218" t="s">
        <v>3496</v>
      </c>
      <c r="P864" s="218" t="s">
        <v>4147</v>
      </c>
      <c r="Q864" s="218" t="s">
        <v>1269</v>
      </c>
      <c r="R864" s="218" t="s">
        <v>3496</v>
      </c>
      <c r="S864" s="218" t="s">
        <v>4228</v>
      </c>
      <c r="T864" s="218" t="s">
        <v>3504</v>
      </c>
      <c r="U864" s="218" t="s">
        <v>1269</v>
      </c>
      <c r="V864" s="218" t="s">
        <v>1269</v>
      </c>
      <c r="W864" s="218" t="s">
        <v>1269</v>
      </c>
      <c r="X864" s="218" t="s">
        <v>1321</v>
      </c>
      <c r="Y864" s="218" t="s">
        <v>1269</v>
      </c>
      <c r="Z864" s="261" t="str">
        <f>[1]総合!AG848</f>
        <v>フラッシュ暗算がんばるぞ！</v>
      </c>
      <c r="AA864" s="261"/>
      <c r="AB864" s="261"/>
      <c r="AC864" s="261"/>
      <c r="AD864" s="261"/>
      <c r="AE864" s="261"/>
      <c r="AF864" s="49" t="str">
        <f t="shared" si="40"/>
        <v>F1A028</v>
      </c>
      <c r="AI864" s="47">
        <v>858</v>
      </c>
      <c r="AJ864" s="47" t="str">
        <f t="shared" si="41"/>
        <v>F1A028</v>
      </c>
    </row>
    <row r="865" spans="1:36" ht="22.5" customHeight="1" x14ac:dyDescent="0.4">
      <c r="A865" s="200" t="str">
        <f t="shared" si="39"/>
        <v>F</v>
      </c>
      <c r="B865" s="214" t="s">
        <v>2511</v>
      </c>
      <c r="C865" s="215" t="s">
        <v>2512</v>
      </c>
      <c r="D865" s="216" t="s">
        <v>4623</v>
      </c>
      <c r="E865" s="217" t="s">
        <v>1092</v>
      </c>
      <c r="F865" s="218">
        <v>52</v>
      </c>
      <c r="G865" s="218">
        <v>68</v>
      </c>
      <c r="H865" s="218">
        <v>62</v>
      </c>
      <c r="I865" s="218">
        <v>182</v>
      </c>
      <c r="J865" s="219" t="s">
        <v>5053</v>
      </c>
      <c r="K865" s="218" t="s">
        <v>3787</v>
      </c>
      <c r="L865" s="218" t="s">
        <v>3483</v>
      </c>
      <c r="M865" s="218" t="s">
        <v>5173</v>
      </c>
      <c r="N865" s="218" t="s">
        <v>1269</v>
      </c>
      <c r="O865" s="218" t="s">
        <v>3503</v>
      </c>
      <c r="P865" s="218" t="s">
        <v>4211</v>
      </c>
      <c r="Q865" s="218" t="s">
        <v>1269</v>
      </c>
      <c r="R865" s="218" t="s">
        <v>1269</v>
      </c>
      <c r="S865" s="218" t="s">
        <v>1269</v>
      </c>
      <c r="T865" s="218" t="s">
        <v>1269</v>
      </c>
      <c r="U865" s="218" t="s">
        <v>3496</v>
      </c>
      <c r="V865" s="218" t="s">
        <v>4118</v>
      </c>
      <c r="W865" s="218" t="s">
        <v>3495</v>
      </c>
      <c r="X865" s="218" t="s">
        <v>1321</v>
      </c>
      <c r="Y865" s="218" t="s">
        <v>1269</v>
      </c>
      <c r="Z865" s="261" t="str">
        <f>[1]総合!AG849</f>
        <v>一番いい点数がでるように頑張ります！</v>
      </c>
      <c r="AA865" s="261"/>
      <c r="AB865" s="261"/>
      <c r="AC865" s="261"/>
      <c r="AD865" s="261"/>
      <c r="AE865" s="261"/>
      <c r="AF865" s="49" t="str">
        <f t="shared" si="40"/>
        <v>F1A029</v>
      </c>
      <c r="AI865" s="47">
        <v>859</v>
      </c>
      <c r="AJ865" s="47" t="str">
        <f t="shared" si="41"/>
        <v>F1A029</v>
      </c>
    </row>
    <row r="866" spans="1:36" ht="22.5" customHeight="1" x14ac:dyDescent="0.4">
      <c r="A866" s="200" t="str">
        <f t="shared" si="39"/>
        <v>F</v>
      </c>
      <c r="B866" s="214" t="s">
        <v>2514</v>
      </c>
      <c r="C866" s="215" t="s">
        <v>1548</v>
      </c>
      <c r="D866" s="216" t="s">
        <v>4624</v>
      </c>
      <c r="E866" s="217" t="s">
        <v>1092</v>
      </c>
      <c r="F866" s="218">
        <v>68</v>
      </c>
      <c r="G866" s="218">
        <v>66</v>
      </c>
      <c r="H866" s="218">
        <v>58</v>
      </c>
      <c r="I866" s="218">
        <v>192</v>
      </c>
      <c r="J866" s="219" t="s">
        <v>5076</v>
      </c>
      <c r="K866" s="218" t="s">
        <v>3778</v>
      </c>
      <c r="L866" s="218" t="s">
        <v>3483</v>
      </c>
      <c r="M866" s="218" t="s">
        <v>5174</v>
      </c>
      <c r="N866" s="218" t="s">
        <v>1269</v>
      </c>
      <c r="O866" s="218" t="s">
        <v>3483</v>
      </c>
      <c r="P866" s="218" t="s">
        <v>4126</v>
      </c>
      <c r="Q866" s="218" t="s">
        <v>3513</v>
      </c>
      <c r="R866" s="218" t="s">
        <v>3496</v>
      </c>
      <c r="S866" s="218" t="s">
        <v>4228</v>
      </c>
      <c r="T866" s="218" t="s">
        <v>3504</v>
      </c>
      <c r="U866" s="218" t="s">
        <v>3503</v>
      </c>
      <c r="V866" s="218" t="s">
        <v>4132</v>
      </c>
      <c r="W866" s="218" t="s">
        <v>3502</v>
      </c>
      <c r="X866" s="218" t="s">
        <v>1321</v>
      </c>
      <c r="Y866" s="218" t="s">
        <v>1269</v>
      </c>
      <c r="Z866" s="261" t="str">
        <f>[1]総合!AG850</f>
        <v>いままでいじょうにぜんりょくでとりくみたいです！</v>
      </c>
      <c r="AA866" s="261"/>
      <c r="AB866" s="261"/>
      <c r="AC866" s="261"/>
      <c r="AD866" s="261"/>
      <c r="AE866" s="261"/>
      <c r="AF866" s="49" t="str">
        <f t="shared" si="40"/>
        <v>F1A030</v>
      </c>
      <c r="AI866" s="47">
        <v>860</v>
      </c>
      <c r="AJ866" s="47" t="str">
        <f t="shared" si="41"/>
        <v>F1A030</v>
      </c>
    </row>
    <row r="867" spans="1:36" ht="22.5" customHeight="1" x14ac:dyDescent="0.4">
      <c r="A867" s="200" t="str">
        <f t="shared" si="39"/>
        <v>F</v>
      </c>
      <c r="B867" s="214" t="s">
        <v>2516</v>
      </c>
      <c r="C867" s="215" t="s">
        <v>2517</v>
      </c>
      <c r="D867" s="216" t="s">
        <v>4623</v>
      </c>
      <c r="E867" s="217" t="s">
        <v>1092</v>
      </c>
      <c r="F867" s="218">
        <v>64</v>
      </c>
      <c r="G867" s="218">
        <v>56</v>
      </c>
      <c r="H867" s="218">
        <v>54</v>
      </c>
      <c r="I867" s="218">
        <v>174</v>
      </c>
      <c r="J867" s="219" t="s">
        <v>5161</v>
      </c>
      <c r="K867" s="218" t="s">
        <v>4056</v>
      </c>
      <c r="L867" s="218" t="s">
        <v>3503</v>
      </c>
      <c r="M867" s="218" t="s">
        <v>5175</v>
      </c>
      <c r="N867" s="218" t="s">
        <v>1269</v>
      </c>
      <c r="O867" s="218" t="s">
        <v>3496</v>
      </c>
      <c r="P867" s="218" t="s">
        <v>4147</v>
      </c>
      <c r="Q867" s="218" t="s">
        <v>1269</v>
      </c>
      <c r="R867" s="218" t="s">
        <v>3503</v>
      </c>
      <c r="S867" s="218" t="s">
        <v>4127</v>
      </c>
      <c r="T867" s="218" t="s">
        <v>1269</v>
      </c>
      <c r="U867" s="218" t="s">
        <v>1269</v>
      </c>
      <c r="V867" s="218" t="s">
        <v>1269</v>
      </c>
      <c r="W867" s="218" t="s">
        <v>1269</v>
      </c>
      <c r="X867" s="218" t="s">
        <v>1321</v>
      </c>
      <c r="Y867" s="218" t="s">
        <v>1269</v>
      </c>
      <c r="Z867" s="261" t="str">
        <f>[1]総合!AG851</f>
        <v>初めてのクリスマスカップ！がんばります。</v>
      </c>
      <c r="AA867" s="261"/>
      <c r="AB867" s="261"/>
      <c r="AC867" s="261"/>
      <c r="AD867" s="261"/>
      <c r="AE867" s="261"/>
      <c r="AF867" s="49" t="str">
        <f t="shared" si="40"/>
        <v>F1A031</v>
      </c>
      <c r="AI867" s="47">
        <v>861</v>
      </c>
      <c r="AJ867" s="47" t="str">
        <f t="shared" si="41"/>
        <v>F1A031</v>
      </c>
    </row>
    <row r="868" spans="1:36" ht="22.5" customHeight="1" x14ac:dyDescent="0.4">
      <c r="A868" s="200" t="str">
        <f t="shared" si="39"/>
        <v>F</v>
      </c>
      <c r="B868" s="214" t="s">
        <v>2519</v>
      </c>
      <c r="C868" s="215" t="s">
        <v>2520</v>
      </c>
      <c r="D868" s="216" t="s">
        <v>4624</v>
      </c>
      <c r="E868" s="217" t="s">
        <v>1092</v>
      </c>
      <c r="F868" s="218">
        <v>40</v>
      </c>
      <c r="G868" s="218">
        <v>62</v>
      </c>
      <c r="H868" s="218">
        <v>50</v>
      </c>
      <c r="I868" s="218">
        <v>152</v>
      </c>
      <c r="J868" s="219" t="s">
        <v>5117</v>
      </c>
      <c r="K868" s="218" t="s">
        <v>3849</v>
      </c>
      <c r="L868" s="218" t="s">
        <v>3503</v>
      </c>
      <c r="M868" s="218" t="s">
        <v>5176</v>
      </c>
      <c r="N868" s="218" t="s">
        <v>1269</v>
      </c>
      <c r="O868" s="218" t="s">
        <v>3469</v>
      </c>
      <c r="P868" s="218" t="s">
        <v>4281</v>
      </c>
      <c r="Q868" s="218" t="s">
        <v>3484</v>
      </c>
      <c r="R868" s="218" t="s">
        <v>1269</v>
      </c>
      <c r="S868" s="218" t="s">
        <v>1269</v>
      </c>
      <c r="T868" s="218" t="s">
        <v>1269</v>
      </c>
      <c r="U868" s="218" t="s">
        <v>3503</v>
      </c>
      <c r="V868" s="218" t="s">
        <v>4132</v>
      </c>
      <c r="W868" s="218" t="s">
        <v>3502</v>
      </c>
      <c r="X868" s="218" t="s">
        <v>1321</v>
      </c>
      <c r="Y868" s="218" t="s">
        <v>1269</v>
      </c>
      <c r="Z868" s="261" t="str">
        <f>[1]総合!AG852</f>
        <v>かけわりみとりのだいすうをふやします。</v>
      </c>
      <c r="AA868" s="261"/>
      <c r="AB868" s="261"/>
      <c r="AC868" s="261"/>
      <c r="AD868" s="261"/>
      <c r="AE868" s="261"/>
      <c r="AF868" s="49" t="str">
        <f t="shared" si="40"/>
        <v>F1A032</v>
      </c>
      <c r="AI868" s="47">
        <v>862</v>
      </c>
      <c r="AJ868" s="47" t="str">
        <f t="shared" si="41"/>
        <v>F1A032</v>
      </c>
    </row>
    <row r="869" spans="1:36" ht="22.5" customHeight="1" x14ac:dyDescent="0.4">
      <c r="A869" s="200" t="str">
        <f t="shared" si="39"/>
        <v>F</v>
      </c>
      <c r="B869" s="214" t="s">
        <v>2522</v>
      </c>
      <c r="C869" s="215" t="s">
        <v>2523</v>
      </c>
      <c r="D869" s="216" t="s">
        <v>4624</v>
      </c>
      <c r="E869" s="217" t="s">
        <v>1092</v>
      </c>
      <c r="F869" s="218">
        <v>34</v>
      </c>
      <c r="G869" s="218">
        <v>32</v>
      </c>
      <c r="H869" s="218">
        <v>32</v>
      </c>
      <c r="I869" s="218">
        <v>98</v>
      </c>
      <c r="J869" s="219" t="s">
        <v>5098</v>
      </c>
      <c r="K869" s="218" t="s">
        <v>4079</v>
      </c>
      <c r="L869" s="218" t="s">
        <v>3503</v>
      </c>
      <c r="M869" s="218" t="s">
        <v>5177</v>
      </c>
      <c r="N869" s="218" t="s">
        <v>1269</v>
      </c>
      <c r="O869" s="218" t="s">
        <v>1269</v>
      </c>
      <c r="P869" s="218" t="s">
        <v>1269</v>
      </c>
      <c r="Q869" s="218" t="s">
        <v>1269</v>
      </c>
      <c r="R869" s="218" t="s">
        <v>1269</v>
      </c>
      <c r="S869" s="218" t="s">
        <v>1269</v>
      </c>
      <c r="T869" s="218" t="s">
        <v>1269</v>
      </c>
      <c r="U869" s="218" t="s">
        <v>1269</v>
      </c>
      <c r="V869" s="218" t="s">
        <v>1269</v>
      </c>
      <c r="W869" s="218" t="s">
        <v>1269</v>
      </c>
      <c r="X869" s="218" t="s">
        <v>1321</v>
      </c>
      <c r="Y869" s="218" t="s">
        <v>1269</v>
      </c>
      <c r="Z869" s="261" t="str">
        <f>[1]総合!AG853</f>
        <v>クリスマスカップ、きんちょうするけどがんばります！</v>
      </c>
      <c r="AA869" s="261"/>
      <c r="AB869" s="261"/>
      <c r="AC869" s="261"/>
      <c r="AD869" s="261"/>
      <c r="AE869" s="261"/>
      <c r="AF869" s="49" t="str">
        <f t="shared" si="40"/>
        <v>F1A033</v>
      </c>
      <c r="AI869" s="47">
        <v>863</v>
      </c>
      <c r="AJ869" s="47" t="str">
        <f t="shared" si="41"/>
        <v>F1A033</v>
      </c>
    </row>
    <row r="870" spans="1:36" ht="22.5" customHeight="1" x14ac:dyDescent="0.4">
      <c r="A870" s="200" t="str">
        <f t="shared" si="39"/>
        <v>F</v>
      </c>
      <c r="B870" s="214" t="s">
        <v>2525</v>
      </c>
      <c r="C870" s="215" t="s">
        <v>1549</v>
      </c>
      <c r="D870" s="216" t="s">
        <v>4624</v>
      </c>
      <c r="E870" s="217" t="s">
        <v>1092</v>
      </c>
      <c r="F870" s="218">
        <v>54</v>
      </c>
      <c r="G870" s="218">
        <v>58</v>
      </c>
      <c r="H870" s="218">
        <v>50</v>
      </c>
      <c r="I870" s="218">
        <v>162</v>
      </c>
      <c r="J870" s="219" t="s">
        <v>5080</v>
      </c>
      <c r="K870" s="218" t="s">
        <v>3839</v>
      </c>
      <c r="L870" s="218" t="s">
        <v>3483</v>
      </c>
      <c r="M870" s="218" t="s">
        <v>5178</v>
      </c>
      <c r="N870" s="218" t="s">
        <v>1269</v>
      </c>
      <c r="O870" s="218" t="s">
        <v>3483</v>
      </c>
      <c r="P870" s="218" t="s">
        <v>4126</v>
      </c>
      <c r="Q870" s="218" t="s">
        <v>3513</v>
      </c>
      <c r="R870" s="218" t="s">
        <v>1269</v>
      </c>
      <c r="S870" s="218" t="s">
        <v>1269</v>
      </c>
      <c r="T870" s="218" t="s">
        <v>1269</v>
      </c>
      <c r="U870" s="218" t="s">
        <v>1269</v>
      </c>
      <c r="V870" s="218" t="s">
        <v>1269</v>
      </c>
      <c r="W870" s="218" t="s">
        <v>1269</v>
      </c>
      <c r="X870" s="218" t="s">
        <v>1321</v>
      </c>
      <c r="Y870" s="218" t="s">
        <v>1269</v>
      </c>
      <c r="Z870" s="261" t="str">
        <f>[1]総合!AG854</f>
        <v>いっしょうけんめいがんばります。</v>
      </c>
      <c r="AA870" s="261"/>
      <c r="AB870" s="261"/>
      <c r="AC870" s="261"/>
      <c r="AD870" s="261"/>
      <c r="AE870" s="261"/>
      <c r="AF870" s="49" t="str">
        <f t="shared" si="40"/>
        <v>F1A034</v>
      </c>
      <c r="AI870" s="47">
        <v>864</v>
      </c>
      <c r="AJ870" s="47" t="str">
        <f t="shared" si="41"/>
        <v>F1A034</v>
      </c>
    </row>
    <row r="871" spans="1:36" ht="22.5" customHeight="1" x14ac:dyDescent="0.4">
      <c r="A871" s="200" t="str">
        <f t="shared" si="39"/>
        <v>F</v>
      </c>
      <c r="B871" s="214" t="s">
        <v>2527</v>
      </c>
      <c r="C871" s="215" t="s">
        <v>2528</v>
      </c>
      <c r="D871" s="216" t="s">
        <v>4623</v>
      </c>
      <c r="E871" s="217" t="s">
        <v>1092</v>
      </c>
      <c r="F871" s="218">
        <v>54</v>
      </c>
      <c r="G871" s="218">
        <v>60</v>
      </c>
      <c r="H871" s="218">
        <v>66</v>
      </c>
      <c r="I871" s="218">
        <v>180</v>
      </c>
      <c r="J871" s="219" t="s">
        <v>5130</v>
      </c>
      <c r="K871" s="218" t="s">
        <v>3789</v>
      </c>
      <c r="L871" s="218" t="s">
        <v>3480</v>
      </c>
      <c r="M871" s="218" t="s">
        <v>5179</v>
      </c>
      <c r="N871" s="218" t="s">
        <v>3510</v>
      </c>
      <c r="O871" s="218" t="s">
        <v>3480</v>
      </c>
      <c r="P871" s="218" t="s">
        <v>4122</v>
      </c>
      <c r="Q871" s="218" t="s">
        <v>3494</v>
      </c>
      <c r="R871" s="218" t="s">
        <v>3483</v>
      </c>
      <c r="S871" s="218" t="s">
        <v>4131</v>
      </c>
      <c r="T871" s="218" t="s">
        <v>3494</v>
      </c>
      <c r="U871" s="218" t="s">
        <v>1269</v>
      </c>
      <c r="V871" s="218" t="s">
        <v>1269</v>
      </c>
      <c r="W871" s="218" t="s">
        <v>1269</v>
      </c>
      <c r="X871" s="218" t="s">
        <v>1321</v>
      </c>
      <c r="Y871" s="218" t="s">
        <v>1269</v>
      </c>
      <c r="Z871" s="261" t="str">
        <f>[1]総合!AG855</f>
        <v>本番でさいこう点をとりたいです。</v>
      </c>
      <c r="AA871" s="261"/>
      <c r="AB871" s="261"/>
      <c r="AC871" s="261"/>
      <c r="AD871" s="261"/>
      <c r="AE871" s="261"/>
      <c r="AF871" s="49" t="str">
        <f t="shared" si="40"/>
        <v>F1A035</v>
      </c>
      <c r="AI871" s="47">
        <v>865</v>
      </c>
      <c r="AJ871" s="47" t="str">
        <f t="shared" si="41"/>
        <v>F1A035</v>
      </c>
    </row>
    <row r="872" spans="1:36" ht="22.5" customHeight="1" x14ac:dyDescent="0.4">
      <c r="A872" s="200" t="str">
        <f t="shared" si="39"/>
        <v>F</v>
      </c>
      <c r="B872" s="214" t="s">
        <v>2530</v>
      </c>
      <c r="C872" s="215" t="s">
        <v>2531</v>
      </c>
      <c r="D872" s="216" t="s">
        <v>4624</v>
      </c>
      <c r="E872" s="217" t="s">
        <v>1092</v>
      </c>
      <c r="F872" s="218">
        <v>58</v>
      </c>
      <c r="G872" s="218">
        <v>68</v>
      </c>
      <c r="H872" s="218">
        <v>66</v>
      </c>
      <c r="I872" s="218">
        <v>192</v>
      </c>
      <c r="J872" s="219" t="s">
        <v>5076</v>
      </c>
      <c r="K872" s="218" t="s">
        <v>3778</v>
      </c>
      <c r="L872" s="218" t="s">
        <v>3480</v>
      </c>
      <c r="M872" s="218" t="s">
        <v>5180</v>
      </c>
      <c r="N872" s="218" t="s">
        <v>3510</v>
      </c>
      <c r="O872" s="218" t="s">
        <v>3480</v>
      </c>
      <c r="P872" s="218" t="s">
        <v>4122</v>
      </c>
      <c r="Q872" s="218" t="s">
        <v>3494</v>
      </c>
      <c r="R872" s="218" t="s">
        <v>1269</v>
      </c>
      <c r="S872" s="218" t="s">
        <v>1269</v>
      </c>
      <c r="T872" s="218" t="s">
        <v>1269</v>
      </c>
      <c r="U872" s="218" t="s">
        <v>3503</v>
      </c>
      <c r="V872" s="218" t="s">
        <v>4132</v>
      </c>
      <c r="W872" s="218" t="s">
        <v>3502</v>
      </c>
      <c r="X872" s="218" t="s">
        <v>1321</v>
      </c>
      <c r="Y872" s="218" t="s">
        <v>1269</v>
      </c>
      <c r="Z872" s="261" t="str">
        <f>[1]総合!AG856</f>
        <v>いちもんでもおおくとけるように、がんばりたいです。</v>
      </c>
      <c r="AA872" s="261"/>
      <c r="AB872" s="261"/>
      <c r="AC872" s="261"/>
      <c r="AD872" s="261"/>
      <c r="AE872" s="261"/>
      <c r="AF872" s="49" t="str">
        <f t="shared" si="40"/>
        <v>F1A036</v>
      </c>
      <c r="AI872" s="47">
        <v>866</v>
      </c>
      <c r="AJ872" s="47" t="str">
        <f t="shared" si="41"/>
        <v>F1A036</v>
      </c>
    </row>
    <row r="873" spans="1:36" ht="22.5" customHeight="1" x14ac:dyDescent="0.4">
      <c r="A873" s="200" t="str">
        <f t="shared" si="39"/>
        <v>F</v>
      </c>
      <c r="B873" s="214" t="s">
        <v>2533</v>
      </c>
      <c r="C873" s="215" t="s">
        <v>2534</v>
      </c>
      <c r="D873" s="216" t="s">
        <v>4615</v>
      </c>
      <c r="E873" s="217" t="s">
        <v>1092</v>
      </c>
      <c r="F873" s="218">
        <v>58</v>
      </c>
      <c r="G873" s="218">
        <v>68</v>
      </c>
      <c r="H873" s="218">
        <v>52</v>
      </c>
      <c r="I873" s="218">
        <v>178</v>
      </c>
      <c r="J873" s="219" t="s">
        <v>5082</v>
      </c>
      <c r="K873" s="218" t="s">
        <v>3890</v>
      </c>
      <c r="L873" s="218" t="s">
        <v>3503</v>
      </c>
      <c r="M873" s="218" t="s">
        <v>5181</v>
      </c>
      <c r="N873" s="218" t="s">
        <v>1269</v>
      </c>
      <c r="O873" s="218" t="s">
        <v>3483</v>
      </c>
      <c r="P873" s="218" t="s">
        <v>4126</v>
      </c>
      <c r="Q873" s="218" t="s">
        <v>1269</v>
      </c>
      <c r="R873" s="218" t="s">
        <v>1269</v>
      </c>
      <c r="S873" s="218" t="s">
        <v>1269</v>
      </c>
      <c r="T873" s="218" t="s">
        <v>1269</v>
      </c>
      <c r="U873" s="218" t="s">
        <v>3503</v>
      </c>
      <c r="V873" s="218" t="s">
        <v>4132</v>
      </c>
      <c r="W873" s="218" t="s">
        <v>1269</v>
      </c>
      <c r="X873" s="218" t="s">
        <v>1321</v>
      </c>
      <c r="Y873" s="218" t="s">
        <v>1269</v>
      </c>
      <c r="Z873" s="261" t="str">
        <f>[1]総合!AG857</f>
        <v>暗算力をあげたい！！</v>
      </c>
      <c r="AA873" s="261"/>
      <c r="AB873" s="261"/>
      <c r="AC873" s="261"/>
      <c r="AD873" s="261"/>
      <c r="AE873" s="261"/>
      <c r="AF873" s="49" t="str">
        <f t="shared" si="40"/>
        <v>F1B061</v>
      </c>
      <c r="AI873" s="47">
        <v>867</v>
      </c>
      <c r="AJ873" s="47" t="str">
        <f t="shared" si="41"/>
        <v>F1B061</v>
      </c>
    </row>
    <row r="874" spans="1:36" ht="22.5" customHeight="1" x14ac:dyDescent="0.4">
      <c r="A874" s="200" t="str">
        <f t="shared" si="39"/>
        <v>F</v>
      </c>
      <c r="B874" s="214" t="s">
        <v>2538</v>
      </c>
      <c r="C874" s="215" t="s">
        <v>1593</v>
      </c>
      <c r="D874" s="216" t="s">
        <v>4659</v>
      </c>
      <c r="E874" s="217" t="s">
        <v>490</v>
      </c>
      <c r="F874" s="218">
        <v>76</v>
      </c>
      <c r="G874" s="218">
        <v>74</v>
      </c>
      <c r="H874" s="218">
        <v>72</v>
      </c>
      <c r="I874" s="218">
        <v>222</v>
      </c>
      <c r="J874" s="219" t="s">
        <v>5182</v>
      </c>
      <c r="K874" s="218" t="s">
        <v>3759</v>
      </c>
      <c r="L874" s="218" t="s">
        <v>3483</v>
      </c>
      <c r="M874" s="218" t="s">
        <v>5183</v>
      </c>
      <c r="N874" s="218" t="s">
        <v>1269</v>
      </c>
      <c r="O874" s="218" t="s">
        <v>3503</v>
      </c>
      <c r="P874" s="218" t="s">
        <v>4211</v>
      </c>
      <c r="Q874" s="218" t="s">
        <v>1269</v>
      </c>
      <c r="R874" s="218" t="s">
        <v>1269</v>
      </c>
      <c r="S874" s="218" t="s">
        <v>1269</v>
      </c>
      <c r="T874" s="218" t="s">
        <v>1269</v>
      </c>
      <c r="U874" s="218" t="s">
        <v>3503</v>
      </c>
      <c r="V874" s="218" t="s">
        <v>4132</v>
      </c>
      <c r="W874" s="218" t="s">
        <v>1269</v>
      </c>
      <c r="X874" s="218" t="s">
        <v>1321</v>
      </c>
      <c r="Y874" s="218" t="s">
        <v>1269</v>
      </c>
      <c r="Z874" s="261" t="str">
        <f>[1]総合!AG858</f>
        <v>全力で取り組み、個人で入賞したいです</v>
      </c>
      <c r="AA874" s="261"/>
      <c r="AB874" s="261"/>
      <c r="AC874" s="261"/>
      <c r="AD874" s="261"/>
      <c r="AE874" s="261"/>
      <c r="AF874" s="49" t="str">
        <f t="shared" si="40"/>
        <v>F1C041</v>
      </c>
      <c r="AI874" s="47">
        <v>868</v>
      </c>
      <c r="AJ874" s="47" t="str">
        <f t="shared" si="41"/>
        <v>F1C041</v>
      </c>
    </row>
    <row r="875" spans="1:36" ht="22.5" customHeight="1" x14ac:dyDescent="0.4">
      <c r="A875" s="200" t="str">
        <f t="shared" si="39"/>
        <v>F</v>
      </c>
      <c r="B875" s="214" t="s">
        <v>2540</v>
      </c>
      <c r="C875" s="215" t="s">
        <v>1236</v>
      </c>
      <c r="D875" s="216" t="s">
        <v>4639</v>
      </c>
      <c r="E875" s="217" t="s">
        <v>490</v>
      </c>
      <c r="F875" s="218">
        <v>72</v>
      </c>
      <c r="G875" s="218">
        <v>80</v>
      </c>
      <c r="H875" s="218">
        <v>74</v>
      </c>
      <c r="I875" s="218">
        <v>226</v>
      </c>
      <c r="J875" s="219" t="s">
        <v>5184</v>
      </c>
      <c r="K875" s="218" t="s">
        <v>3803</v>
      </c>
      <c r="L875" s="218" t="s">
        <v>3503</v>
      </c>
      <c r="M875" s="218" t="s">
        <v>5185</v>
      </c>
      <c r="N875" s="218" t="s">
        <v>1269</v>
      </c>
      <c r="O875" s="218" t="s">
        <v>3480</v>
      </c>
      <c r="P875" s="218" t="s">
        <v>4122</v>
      </c>
      <c r="Q875" s="218" t="s">
        <v>1269</v>
      </c>
      <c r="R875" s="218" t="s">
        <v>3503</v>
      </c>
      <c r="S875" s="218" t="s">
        <v>4127</v>
      </c>
      <c r="T875" s="218" t="s">
        <v>1269</v>
      </c>
      <c r="U875" s="218" t="s">
        <v>1269</v>
      </c>
      <c r="V875" s="218" t="s">
        <v>1269</v>
      </c>
      <c r="W875" s="218" t="s">
        <v>1269</v>
      </c>
      <c r="X875" s="218" t="s">
        <v>1321</v>
      </c>
      <c r="Y875" s="218" t="s">
        <v>1269</v>
      </c>
      <c r="Z875" s="261" t="str">
        <f>[1]総合!AG859</f>
        <v>半年前より点数が上がるよう努力する</v>
      </c>
      <c r="AA875" s="261"/>
      <c r="AB875" s="261"/>
      <c r="AC875" s="261"/>
      <c r="AD875" s="261"/>
      <c r="AE875" s="261"/>
      <c r="AF875" s="49" t="str">
        <f t="shared" si="40"/>
        <v>F1D017</v>
      </c>
      <c r="AI875" s="47">
        <v>869</v>
      </c>
      <c r="AJ875" s="47" t="str">
        <f t="shared" si="41"/>
        <v>F1D017</v>
      </c>
    </row>
    <row r="876" spans="1:36" ht="22.5" customHeight="1" x14ac:dyDescent="0.4">
      <c r="A876" s="200" t="str">
        <f t="shared" si="39"/>
        <v>F</v>
      </c>
      <c r="B876" s="214" t="s">
        <v>2542</v>
      </c>
      <c r="C876" s="215" t="s">
        <v>505</v>
      </c>
      <c r="D876" s="216" t="s">
        <v>4619</v>
      </c>
      <c r="E876" s="217" t="s">
        <v>490</v>
      </c>
      <c r="F876" s="218">
        <v>84</v>
      </c>
      <c r="G876" s="218">
        <v>96</v>
      </c>
      <c r="H876" s="218">
        <v>86</v>
      </c>
      <c r="I876" s="218">
        <v>266</v>
      </c>
      <c r="J876" s="219" t="s">
        <v>5186</v>
      </c>
      <c r="K876" s="218" t="s">
        <v>3444</v>
      </c>
      <c r="L876" s="218" t="s">
        <v>3452</v>
      </c>
      <c r="M876" s="218" t="s">
        <v>5187</v>
      </c>
      <c r="N876" s="218" t="s">
        <v>1269</v>
      </c>
      <c r="O876" s="218" t="s">
        <v>3463</v>
      </c>
      <c r="P876" s="218" t="s">
        <v>4058</v>
      </c>
      <c r="Q876" s="218" t="s">
        <v>1269</v>
      </c>
      <c r="R876" s="218" t="s">
        <v>3463</v>
      </c>
      <c r="S876" s="218" t="s">
        <v>4205</v>
      </c>
      <c r="T876" s="218" t="s">
        <v>1269</v>
      </c>
      <c r="U876" s="218" t="s">
        <v>3503</v>
      </c>
      <c r="V876" s="218" t="s">
        <v>4132</v>
      </c>
      <c r="W876" s="218" t="s">
        <v>1269</v>
      </c>
      <c r="X876" s="218" t="s">
        <v>1321</v>
      </c>
      <c r="Y876" s="218" t="s">
        <v>1269</v>
      </c>
      <c r="Z876" s="261" t="str">
        <f>[1]総合!AG860</f>
        <v>自分で納得できるような点がとりたいです</v>
      </c>
      <c r="AA876" s="261"/>
      <c r="AB876" s="261"/>
      <c r="AC876" s="261"/>
      <c r="AD876" s="261"/>
      <c r="AE876" s="261"/>
      <c r="AF876" s="49" t="str">
        <f t="shared" si="40"/>
        <v>F1D018</v>
      </c>
      <c r="AI876" s="47">
        <v>870</v>
      </c>
      <c r="AJ876" s="47" t="str">
        <f t="shared" si="41"/>
        <v>F1D018</v>
      </c>
    </row>
    <row r="877" spans="1:36" ht="22.5" customHeight="1" x14ac:dyDescent="0.4">
      <c r="A877" s="200" t="str">
        <f t="shared" si="39"/>
        <v>F</v>
      </c>
      <c r="B877" s="214" t="s">
        <v>2543</v>
      </c>
      <c r="C877" s="215" t="s">
        <v>2544</v>
      </c>
      <c r="D877" s="216" t="s">
        <v>4619</v>
      </c>
      <c r="E877" s="217" t="s">
        <v>490</v>
      </c>
      <c r="F877" s="218">
        <v>56</v>
      </c>
      <c r="G877" s="218">
        <v>64</v>
      </c>
      <c r="H877" s="218">
        <v>58</v>
      </c>
      <c r="I877" s="218">
        <v>178</v>
      </c>
      <c r="J877" s="219" t="s">
        <v>5082</v>
      </c>
      <c r="K877" s="218" t="s">
        <v>3890</v>
      </c>
      <c r="L877" s="218" t="s">
        <v>3503</v>
      </c>
      <c r="M877" s="218" t="s">
        <v>5188</v>
      </c>
      <c r="N877" s="218" t="s">
        <v>1269</v>
      </c>
      <c r="O877" s="218" t="s">
        <v>3503</v>
      </c>
      <c r="P877" s="218" t="s">
        <v>4211</v>
      </c>
      <c r="Q877" s="218" t="s">
        <v>1269</v>
      </c>
      <c r="R877" s="218" t="s">
        <v>3496</v>
      </c>
      <c r="S877" s="218" t="s">
        <v>4228</v>
      </c>
      <c r="T877" s="218" t="s">
        <v>1269</v>
      </c>
      <c r="U877" s="218" t="s">
        <v>3503</v>
      </c>
      <c r="V877" s="218" t="s">
        <v>4132</v>
      </c>
      <c r="W877" s="218" t="s">
        <v>1269</v>
      </c>
      <c r="X877" s="218" t="s">
        <v>1321</v>
      </c>
      <c r="Y877" s="218" t="s">
        <v>1269</v>
      </c>
      <c r="Z877" s="261" t="str">
        <f>[1]総合!AG861</f>
        <v>自分の１番に近い記録を取りたいです</v>
      </c>
      <c r="AA877" s="261"/>
      <c r="AB877" s="261"/>
      <c r="AC877" s="261"/>
      <c r="AD877" s="261"/>
      <c r="AE877" s="261"/>
      <c r="AF877" s="49" t="str">
        <f t="shared" si="40"/>
        <v>F1D019</v>
      </c>
      <c r="AI877" s="47">
        <v>871</v>
      </c>
      <c r="AJ877" s="47" t="str">
        <f t="shared" si="41"/>
        <v>F1D019</v>
      </c>
    </row>
    <row r="878" spans="1:36" ht="22.5" customHeight="1" x14ac:dyDescent="0.4">
      <c r="A878" s="200" t="str">
        <f t="shared" si="39"/>
        <v>F</v>
      </c>
      <c r="B878" s="214" t="s">
        <v>2546</v>
      </c>
      <c r="C878" s="215" t="s">
        <v>509</v>
      </c>
      <c r="D878" s="216" t="s">
        <v>4646</v>
      </c>
      <c r="E878" s="217" t="s">
        <v>490</v>
      </c>
      <c r="F878" s="218">
        <v>62</v>
      </c>
      <c r="G878" s="218">
        <v>66</v>
      </c>
      <c r="H878" s="218">
        <v>64</v>
      </c>
      <c r="I878" s="218">
        <v>192</v>
      </c>
      <c r="J878" s="219" t="s">
        <v>5076</v>
      </c>
      <c r="K878" s="218" t="s">
        <v>3778</v>
      </c>
      <c r="L878" s="218" t="s">
        <v>3483</v>
      </c>
      <c r="M878" s="218" t="s">
        <v>5189</v>
      </c>
      <c r="N878" s="218" t="s">
        <v>1269</v>
      </c>
      <c r="O878" s="218" t="s">
        <v>3483</v>
      </c>
      <c r="P878" s="218" t="s">
        <v>4126</v>
      </c>
      <c r="Q878" s="218" t="s">
        <v>1269</v>
      </c>
      <c r="R878" s="218" t="s">
        <v>3463</v>
      </c>
      <c r="S878" s="218" t="s">
        <v>4205</v>
      </c>
      <c r="T878" s="218" t="s">
        <v>1269</v>
      </c>
      <c r="U878" s="218" t="s">
        <v>3463</v>
      </c>
      <c r="V878" s="218" t="s">
        <v>4215</v>
      </c>
      <c r="W878" s="218" t="s">
        <v>1269</v>
      </c>
      <c r="X878" s="218" t="s">
        <v>1321</v>
      </c>
      <c r="Y878" s="218" t="s">
        <v>1269</v>
      </c>
      <c r="Z878" s="261" t="str">
        <f>[1]総合!AG862</f>
        <v>後悔しないように全力で取り組みます！</v>
      </c>
      <c r="AA878" s="261"/>
      <c r="AB878" s="261"/>
      <c r="AC878" s="261"/>
      <c r="AD878" s="261"/>
      <c r="AE878" s="261"/>
      <c r="AF878" s="49" t="str">
        <f t="shared" si="40"/>
        <v>F1E001</v>
      </c>
      <c r="AI878" s="47">
        <v>872</v>
      </c>
      <c r="AJ878" s="47" t="str">
        <f t="shared" si="41"/>
        <v>F1E001</v>
      </c>
    </row>
    <row r="879" spans="1:36" ht="22.5" customHeight="1" x14ac:dyDescent="0.4">
      <c r="A879" s="200" t="str">
        <f t="shared" si="39"/>
        <v>F</v>
      </c>
      <c r="B879" s="214" t="s">
        <v>2550</v>
      </c>
      <c r="C879" s="215" t="s">
        <v>2551</v>
      </c>
      <c r="D879" s="216" t="s">
        <v>4623</v>
      </c>
      <c r="E879" s="217" t="s">
        <v>1093</v>
      </c>
      <c r="F879" s="218">
        <v>58</v>
      </c>
      <c r="G879" s="218">
        <v>60</v>
      </c>
      <c r="H879" s="218">
        <v>72</v>
      </c>
      <c r="I879" s="218">
        <v>190</v>
      </c>
      <c r="J879" s="219" t="s">
        <v>5110</v>
      </c>
      <c r="K879" s="218" t="s">
        <v>3780</v>
      </c>
      <c r="L879" s="218" t="s">
        <v>3463</v>
      </c>
      <c r="M879" s="218" t="s">
        <v>5190</v>
      </c>
      <c r="N879" s="218" t="s">
        <v>3508</v>
      </c>
      <c r="O879" s="218" t="s">
        <v>3469</v>
      </c>
      <c r="P879" s="218" t="s">
        <v>4281</v>
      </c>
      <c r="Q879" s="218" t="s">
        <v>3484</v>
      </c>
      <c r="R879" s="218" t="s">
        <v>1269</v>
      </c>
      <c r="S879" s="218" t="s">
        <v>1269</v>
      </c>
      <c r="T879" s="218" t="s">
        <v>1269</v>
      </c>
      <c r="U879" s="218" t="s">
        <v>3503</v>
      </c>
      <c r="V879" s="218" t="s">
        <v>4132</v>
      </c>
      <c r="W879" s="218" t="s">
        <v>3502</v>
      </c>
      <c r="X879" s="218" t="s">
        <v>1321</v>
      </c>
      <c r="Y879" s="218" t="s">
        <v>1269</v>
      </c>
      <c r="Z879" s="261" t="str">
        <f>[1]総合!AG863</f>
        <v>初めての参加です。全力でがんばります。</v>
      </c>
      <c r="AA879" s="261"/>
      <c r="AB879" s="261"/>
      <c r="AC879" s="261"/>
      <c r="AD879" s="261"/>
      <c r="AE879" s="261"/>
      <c r="AF879" s="49" t="str">
        <f t="shared" si="40"/>
        <v>F1A042</v>
      </c>
      <c r="AI879" s="47">
        <v>873</v>
      </c>
      <c r="AJ879" s="47" t="str">
        <f t="shared" si="41"/>
        <v>F1A042</v>
      </c>
    </row>
    <row r="880" spans="1:36" ht="22.5" customHeight="1" x14ac:dyDescent="0.4">
      <c r="A880" s="200" t="str">
        <f t="shared" si="39"/>
        <v>F</v>
      </c>
      <c r="B880" s="214" t="s">
        <v>2553</v>
      </c>
      <c r="C880" s="215" t="s">
        <v>1412</v>
      </c>
      <c r="D880" s="216" t="s">
        <v>4617</v>
      </c>
      <c r="E880" s="217" t="s">
        <v>1093</v>
      </c>
      <c r="F880" s="218">
        <v>76</v>
      </c>
      <c r="G880" s="218">
        <v>86</v>
      </c>
      <c r="H880" s="218">
        <v>72</v>
      </c>
      <c r="I880" s="218">
        <v>234</v>
      </c>
      <c r="J880" s="219" t="s">
        <v>5038</v>
      </c>
      <c r="K880" s="218" t="s">
        <v>3561</v>
      </c>
      <c r="L880" s="218" t="s">
        <v>3452</v>
      </c>
      <c r="M880" s="218" t="s">
        <v>5191</v>
      </c>
      <c r="N880" s="218" t="s">
        <v>1269</v>
      </c>
      <c r="O880" s="218" t="s">
        <v>3475</v>
      </c>
      <c r="P880" s="218" t="s">
        <v>4275</v>
      </c>
      <c r="Q880" s="218" t="s">
        <v>1269</v>
      </c>
      <c r="R880" s="218" t="s">
        <v>3474</v>
      </c>
      <c r="S880" s="218" t="s">
        <v>4186</v>
      </c>
      <c r="T880" s="218" t="s">
        <v>1269</v>
      </c>
      <c r="U880" s="218" t="s">
        <v>3450</v>
      </c>
      <c r="V880" s="218" t="s">
        <v>3847</v>
      </c>
      <c r="W880" s="218" t="s">
        <v>1269</v>
      </c>
      <c r="X880" s="218" t="s">
        <v>1321</v>
      </c>
      <c r="Y880" s="218" t="s">
        <v>1269</v>
      </c>
      <c r="Z880" s="261" t="str">
        <f>[1]総合!AG864</f>
        <v>練習の成果を出す！</v>
      </c>
      <c r="AA880" s="261"/>
      <c r="AB880" s="261"/>
      <c r="AC880" s="261"/>
      <c r="AD880" s="261"/>
      <c r="AE880" s="261"/>
      <c r="AF880" s="49" t="str">
        <f t="shared" si="40"/>
        <v>F1C050</v>
      </c>
      <c r="AI880" s="47">
        <v>874</v>
      </c>
      <c r="AJ880" s="47" t="str">
        <f t="shared" si="41"/>
        <v>F1C050</v>
      </c>
    </row>
    <row r="881" spans="1:36" ht="22.5" customHeight="1" x14ac:dyDescent="0.4">
      <c r="A881" s="200" t="str">
        <f t="shared" si="39"/>
        <v>F</v>
      </c>
      <c r="B881" s="214" t="s">
        <v>2555</v>
      </c>
      <c r="C881" s="215" t="s">
        <v>2556</v>
      </c>
      <c r="D881" s="216" t="s">
        <v>4617</v>
      </c>
      <c r="E881" s="217" t="s">
        <v>1093</v>
      </c>
      <c r="F881" s="218">
        <v>60</v>
      </c>
      <c r="G881" s="218">
        <v>80</v>
      </c>
      <c r="H881" s="218">
        <v>84</v>
      </c>
      <c r="I881" s="218">
        <v>224</v>
      </c>
      <c r="J881" s="219" t="s">
        <v>5044</v>
      </c>
      <c r="K881" s="218" t="s">
        <v>3749</v>
      </c>
      <c r="L881" s="218" t="s">
        <v>3452</v>
      </c>
      <c r="M881" s="218" t="s">
        <v>4044</v>
      </c>
      <c r="N881" s="218" t="s">
        <v>1269</v>
      </c>
      <c r="O881" s="218" t="s">
        <v>3483</v>
      </c>
      <c r="P881" s="218" t="s">
        <v>4126</v>
      </c>
      <c r="Q881" s="218" t="s">
        <v>1269</v>
      </c>
      <c r="R881" s="218" t="s">
        <v>3487</v>
      </c>
      <c r="S881" s="218" t="s">
        <v>4214</v>
      </c>
      <c r="T881" s="218" t="s">
        <v>1269</v>
      </c>
      <c r="U881" s="218" t="s">
        <v>3475</v>
      </c>
      <c r="V881" s="218" t="s">
        <v>4212</v>
      </c>
      <c r="W881" s="218" t="s">
        <v>1269</v>
      </c>
      <c r="X881" s="218" t="s">
        <v>1321</v>
      </c>
      <c r="Y881" s="218" t="s">
        <v>1269</v>
      </c>
      <c r="Z881" s="261" t="str">
        <f>[1]総合!AG865</f>
        <v>2回目の挑戦！素早く正確に前の自分をこえる！</v>
      </c>
      <c r="AA881" s="261"/>
      <c r="AB881" s="261"/>
      <c r="AC881" s="261"/>
      <c r="AD881" s="261"/>
      <c r="AE881" s="261"/>
      <c r="AF881" s="49" t="str">
        <f t="shared" si="40"/>
        <v>F1C051</v>
      </c>
      <c r="AI881" s="47">
        <v>875</v>
      </c>
      <c r="AJ881" s="47" t="str">
        <f t="shared" si="41"/>
        <v>F1C051</v>
      </c>
    </row>
    <row r="882" spans="1:36" ht="22.5" customHeight="1" x14ac:dyDescent="0.4">
      <c r="A882" s="200" t="str">
        <f t="shared" si="39"/>
        <v>F</v>
      </c>
      <c r="B882" s="214" t="s">
        <v>2558</v>
      </c>
      <c r="C882" s="215" t="s">
        <v>1594</v>
      </c>
      <c r="D882" s="216" t="s">
        <v>4619</v>
      </c>
      <c r="E882" s="217" t="s">
        <v>1093</v>
      </c>
      <c r="F882" s="218">
        <v>76</v>
      </c>
      <c r="G882" s="218">
        <v>94</v>
      </c>
      <c r="H882" s="218">
        <v>86</v>
      </c>
      <c r="I882" s="218">
        <v>256</v>
      </c>
      <c r="J882" s="219" t="s">
        <v>5036</v>
      </c>
      <c r="K882" s="218" t="s">
        <v>3461</v>
      </c>
      <c r="L882" s="218" t="s">
        <v>3452</v>
      </c>
      <c r="M882" s="218" t="s">
        <v>4223</v>
      </c>
      <c r="N882" s="218" t="s">
        <v>1269</v>
      </c>
      <c r="O882" s="218" t="s">
        <v>3458</v>
      </c>
      <c r="P882" s="218" t="s">
        <v>4428</v>
      </c>
      <c r="Q882" s="218" t="s">
        <v>1269</v>
      </c>
      <c r="R882" s="218" t="s">
        <v>3463</v>
      </c>
      <c r="S882" s="218" t="s">
        <v>4205</v>
      </c>
      <c r="T882" s="218" t="s">
        <v>1269</v>
      </c>
      <c r="U882" s="218" t="s">
        <v>3486</v>
      </c>
      <c r="V882" s="218" t="s">
        <v>4192</v>
      </c>
      <c r="W882" s="218" t="s">
        <v>1269</v>
      </c>
      <c r="X882" s="218" t="s">
        <v>1321</v>
      </c>
      <c r="Y882" s="218" t="s">
        <v>1269</v>
      </c>
      <c r="Z882" s="261" t="str">
        <f>[1]総合!AG866</f>
        <v>中学生として初めてのクリスマスカップ頑張ります！</v>
      </c>
      <c r="AA882" s="261"/>
      <c r="AB882" s="261"/>
      <c r="AC882" s="261"/>
      <c r="AD882" s="261"/>
      <c r="AE882" s="261"/>
      <c r="AF882" s="49" t="str">
        <f t="shared" si="40"/>
        <v>F1D023</v>
      </c>
      <c r="AI882" s="47">
        <v>876</v>
      </c>
      <c r="AJ882" s="47" t="str">
        <f t="shared" si="41"/>
        <v>F1D023</v>
      </c>
    </row>
    <row r="883" spans="1:36" ht="22.5" customHeight="1" x14ac:dyDescent="0.4">
      <c r="A883" s="200" t="str">
        <f t="shared" si="39"/>
        <v>F</v>
      </c>
      <c r="B883" s="214" t="s">
        <v>2560</v>
      </c>
      <c r="C883" s="215" t="s">
        <v>1243</v>
      </c>
      <c r="D883" s="216" t="s">
        <v>4639</v>
      </c>
      <c r="E883" s="217" t="s">
        <v>1093</v>
      </c>
      <c r="F883" s="218">
        <v>72</v>
      </c>
      <c r="G883" s="218">
        <v>88</v>
      </c>
      <c r="H883" s="218">
        <v>72</v>
      </c>
      <c r="I883" s="218">
        <v>232</v>
      </c>
      <c r="J883" s="219" t="s">
        <v>5192</v>
      </c>
      <c r="K883" s="218" t="s">
        <v>3509</v>
      </c>
      <c r="L883" s="218" t="s">
        <v>3463</v>
      </c>
      <c r="M883" s="218" t="s">
        <v>5193</v>
      </c>
      <c r="N883" s="218" t="s">
        <v>1269</v>
      </c>
      <c r="O883" s="218" t="s">
        <v>3463</v>
      </c>
      <c r="P883" s="218" t="s">
        <v>4058</v>
      </c>
      <c r="Q883" s="218" t="s">
        <v>1269</v>
      </c>
      <c r="R883" s="218" t="s">
        <v>4920</v>
      </c>
      <c r="S883" s="218" t="s">
        <v>3840</v>
      </c>
      <c r="T883" s="218" t="s">
        <v>1269</v>
      </c>
      <c r="U883" s="218" t="s">
        <v>3480</v>
      </c>
      <c r="V883" s="218" t="s">
        <v>4223</v>
      </c>
      <c r="W883" s="218" t="s">
        <v>1269</v>
      </c>
      <c r="X883" s="218" t="s">
        <v>1321</v>
      </c>
      <c r="Y883" s="218" t="s">
        <v>1269</v>
      </c>
      <c r="Z883" s="261" t="str">
        <f>[1]総合!AG867</f>
        <v>がんばります！</v>
      </c>
      <c r="AA883" s="261"/>
      <c r="AB883" s="261"/>
      <c r="AC883" s="261"/>
      <c r="AD883" s="261"/>
      <c r="AE883" s="261"/>
      <c r="AF883" s="49" t="str">
        <f t="shared" si="40"/>
        <v>F1D024</v>
      </c>
      <c r="AI883" s="47">
        <v>877</v>
      </c>
      <c r="AJ883" s="47" t="str">
        <f t="shared" si="41"/>
        <v>F1D024</v>
      </c>
    </row>
    <row r="884" spans="1:36" ht="22.5" customHeight="1" x14ac:dyDescent="0.4">
      <c r="A884" s="200" t="str">
        <f t="shared" si="39"/>
        <v>F</v>
      </c>
      <c r="B884" s="214" t="s">
        <v>2562</v>
      </c>
      <c r="C884" s="215" t="s">
        <v>1604</v>
      </c>
      <c r="D884" s="216" t="s">
        <v>4641</v>
      </c>
      <c r="E884" s="217" t="s">
        <v>1093</v>
      </c>
      <c r="F884" s="218">
        <v>54</v>
      </c>
      <c r="G884" s="218">
        <v>74</v>
      </c>
      <c r="H884" s="218">
        <v>68</v>
      </c>
      <c r="I884" s="218">
        <v>196</v>
      </c>
      <c r="J884" s="219" t="s">
        <v>5170</v>
      </c>
      <c r="K884" s="218" t="s">
        <v>3815</v>
      </c>
      <c r="L884" s="218" t="s">
        <v>3483</v>
      </c>
      <c r="M884" s="218" t="s">
        <v>5194</v>
      </c>
      <c r="N884" s="218" t="s">
        <v>1269</v>
      </c>
      <c r="O884" s="218" t="s">
        <v>3480</v>
      </c>
      <c r="P884" s="218" t="s">
        <v>4122</v>
      </c>
      <c r="Q884" s="218" t="s">
        <v>1269</v>
      </c>
      <c r="R884" s="218" t="s">
        <v>3450</v>
      </c>
      <c r="S884" s="218" t="s">
        <v>3890</v>
      </c>
      <c r="T884" s="218" t="s">
        <v>1269</v>
      </c>
      <c r="U884" s="218" t="s">
        <v>3445</v>
      </c>
      <c r="V884" s="218" t="s">
        <v>3843</v>
      </c>
      <c r="W884" s="218" t="s">
        <v>1269</v>
      </c>
      <c r="X884" s="218" t="s">
        <v>1321</v>
      </c>
      <c r="Y884" s="218" t="s">
        <v>1269</v>
      </c>
      <c r="Z884" s="261" t="str">
        <f>[1]総合!AG868</f>
        <v>がんばります。</v>
      </c>
      <c r="AA884" s="261"/>
      <c r="AB884" s="261"/>
      <c r="AC884" s="261"/>
      <c r="AD884" s="261"/>
      <c r="AE884" s="261"/>
      <c r="AF884" s="49" t="str">
        <f t="shared" si="40"/>
        <v>F1D025</v>
      </c>
      <c r="AI884" s="47">
        <v>878</v>
      </c>
      <c r="AJ884" s="47" t="str">
        <f t="shared" si="41"/>
        <v>F1D025</v>
      </c>
    </row>
    <row r="885" spans="1:36" ht="22.5" customHeight="1" x14ac:dyDescent="0.4">
      <c r="A885" s="200" t="str">
        <f t="shared" si="39"/>
        <v>F</v>
      </c>
      <c r="B885" s="214" t="s">
        <v>2564</v>
      </c>
      <c r="C885" s="215" t="s">
        <v>1605</v>
      </c>
      <c r="D885" s="216" t="s">
        <v>4641</v>
      </c>
      <c r="E885" s="217" t="s">
        <v>1093</v>
      </c>
      <c r="F885" s="218">
        <v>70</v>
      </c>
      <c r="G885" s="218">
        <v>70</v>
      </c>
      <c r="H885" s="218">
        <v>70</v>
      </c>
      <c r="I885" s="218">
        <v>210</v>
      </c>
      <c r="J885" s="219" t="s">
        <v>5143</v>
      </c>
      <c r="K885" s="218" t="s">
        <v>3764</v>
      </c>
      <c r="L885" s="218" t="s">
        <v>3483</v>
      </c>
      <c r="M885" s="218" t="s">
        <v>5195</v>
      </c>
      <c r="N885" s="218" t="s">
        <v>1269</v>
      </c>
      <c r="O885" s="218" t="s">
        <v>3483</v>
      </c>
      <c r="P885" s="218" t="s">
        <v>4126</v>
      </c>
      <c r="Q885" s="218" t="s">
        <v>1269</v>
      </c>
      <c r="R885" s="218" t="s">
        <v>3554</v>
      </c>
      <c r="S885" s="218" t="s">
        <v>4066</v>
      </c>
      <c r="T885" s="218" t="s">
        <v>1269</v>
      </c>
      <c r="U885" s="218" t="s">
        <v>3491</v>
      </c>
      <c r="V885" s="218" t="s">
        <v>4207</v>
      </c>
      <c r="W885" s="218" t="s">
        <v>1269</v>
      </c>
      <c r="X885" s="218" t="s">
        <v>1321</v>
      </c>
      <c r="Y885" s="218" t="s">
        <v>1269</v>
      </c>
      <c r="Z885" s="261" t="str">
        <f>[1]総合!AG869</f>
        <v>ガンバリマン</v>
      </c>
      <c r="AA885" s="261"/>
      <c r="AB885" s="261"/>
      <c r="AC885" s="261"/>
      <c r="AD885" s="261"/>
      <c r="AE885" s="261"/>
      <c r="AF885" s="49" t="str">
        <f t="shared" si="40"/>
        <v>F1D026</v>
      </c>
      <c r="AI885" s="47">
        <v>879</v>
      </c>
      <c r="AJ885" s="47" t="str">
        <f t="shared" si="41"/>
        <v>F1D026</v>
      </c>
    </row>
    <row r="886" spans="1:36" ht="22.5" customHeight="1" x14ac:dyDescent="0.4">
      <c r="A886" s="200" t="str">
        <f t="shared" si="39"/>
        <v>F</v>
      </c>
      <c r="B886" s="214" t="s">
        <v>2589</v>
      </c>
      <c r="C886" s="215" t="s">
        <v>2590</v>
      </c>
      <c r="D886" s="216" t="s">
        <v>4623</v>
      </c>
      <c r="E886" s="217" t="s">
        <v>1091</v>
      </c>
      <c r="F886" s="218">
        <v>46</v>
      </c>
      <c r="G886" s="218">
        <v>54</v>
      </c>
      <c r="H886" s="218">
        <v>52</v>
      </c>
      <c r="I886" s="218">
        <v>152</v>
      </c>
      <c r="J886" s="219" t="s">
        <v>5117</v>
      </c>
      <c r="K886" s="218" t="s">
        <v>3849</v>
      </c>
      <c r="L886" s="218" t="s">
        <v>3503</v>
      </c>
      <c r="M886" s="218" t="s">
        <v>5196</v>
      </c>
      <c r="N886" s="218" t="s">
        <v>1269</v>
      </c>
      <c r="O886" s="218" t="s">
        <v>3503</v>
      </c>
      <c r="P886" s="218" t="s">
        <v>4211</v>
      </c>
      <c r="Q886" s="218" t="s">
        <v>1269</v>
      </c>
      <c r="R886" s="218" t="s">
        <v>1269</v>
      </c>
      <c r="S886" s="218" t="s">
        <v>1269</v>
      </c>
      <c r="T886" s="218" t="s">
        <v>1269</v>
      </c>
      <c r="U886" s="218" t="s">
        <v>1269</v>
      </c>
      <c r="V886" s="218" t="s">
        <v>1269</v>
      </c>
      <c r="W886" s="218" t="s">
        <v>1269</v>
      </c>
      <c r="X886" s="218" t="s">
        <v>1321</v>
      </c>
      <c r="Y886" s="218" t="s">
        <v>1269</v>
      </c>
      <c r="Z886" s="261" t="str">
        <f>[1]総合!AG870</f>
        <v>難しい大会だけど練習をして優勝したい</v>
      </c>
      <c r="AA886" s="261"/>
      <c r="AB886" s="261"/>
      <c r="AC886" s="261"/>
      <c r="AD886" s="261"/>
      <c r="AE886" s="261"/>
      <c r="AF886" s="49" t="str">
        <f t="shared" si="40"/>
        <v>F1A027</v>
      </c>
      <c r="AI886" s="47">
        <v>880</v>
      </c>
      <c r="AJ886" s="47" t="str">
        <f t="shared" si="41"/>
        <v>F1A027</v>
      </c>
    </row>
    <row r="887" spans="1:36" ht="22.5" customHeight="1" x14ac:dyDescent="0.4">
      <c r="A887" s="200" t="str">
        <f t="shared" si="39"/>
        <v>F</v>
      </c>
      <c r="B887" s="214" t="s">
        <v>2592</v>
      </c>
      <c r="C887" s="215" t="s">
        <v>2593</v>
      </c>
      <c r="D887" s="216" t="s">
        <v>4630</v>
      </c>
      <c r="E887" s="217" t="s">
        <v>1091</v>
      </c>
      <c r="F887" s="218">
        <v>62</v>
      </c>
      <c r="G887" s="218">
        <v>70</v>
      </c>
      <c r="H887" s="218">
        <v>64</v>
      </c>
      <c r="I887" s="218">
        <v>196</v>
      </c>
      <c r="J887" s="219" t="s">
        <v>5170</v>
      </c>
      <c r="K887" s="218" t="s">
        <v>3815</v>
      </c>
      <c r="L887" s="218" t="s">
        <v>3480</v>
      </c>
      <c r="M887" s="218" t="s">
        <v>5197</v>
      </c>
      <c r="N887" s="218" t="s">
        <v>1269</v>
      </c>
      <c r="O887" s="218" t="s">
        <v>3487</v>
      </c>
      <c r="P887" s="218" t="s">
        <v>4433</v>
      </c>
      <c r="Q887" s="218" t="s">
        <v>1269</v>
      </c>
      <c r="R887" s="218" t="s">
        <v>3483</v>
      </c>
      <c r="S887" s="218" t="s">
        <v>4131</v>
      </c>
      <c r="T887" s="218" t="s">
        <v>1269</v>
      </c>
      <c r="U887" s="218" t="s">
        <v>1269</v>
      </c>
      <c r="V887" s="218" t="s">
        <v>1269</v>
      </c>
      <c r="W887" s="218" t="s">
        <v>1269</v>
      </c>
      <c r="X887" s="218" t="s">
        <v>1321</v>
      </c>
      <c r="Y887" s="218" t="s">
        <v>1269</v>
      </c>
      <c r="Z887" s="261" t="str">
        <f>[1]総合!AG871</f>
        <v>頑張ります。</v>
      </c>
      <c r="AA887" s="261"/>
      <c r="AB887" s="261"/>
      <c r="AC887" s="261"/>
      <c r="AD887" s="261"/>
      <c r="AE887" s="261"/>
      <c r="AF887" s="49" t="str">
        <f t="shared" si="40"/>
        <v>F1B060</v>
      </c>
      <c r="AI887" s="47">
        <v>881</v>
      </c>
      <c r="AJ887" s="47" t="str">
        <f t="shared" si="41"/>
        <v>F1B060</v>
      </c>
    </row>
    <row r="888" spans="1:36" ht="22.5" customHeight="1" x14ac:dyDescent="0.4">
      <c r="A888" s="200" t="str">
        <f t="shared" si="39"/>
        <v>F</v>
      </c>
      <c r="B888" s="214" t="s">
        <v>2595</v>
      </c>
      <c r="C888" s="215" t="s">
        <v>2596</v>
      </c>
      <c r="D888" s="216" t="s">
        <v>4617</v>
      </c>
      <c r="E888" s="217" t="s">
        <v>1091</v>
      </c>
      <c r="F888" s="218">
        <v>80</v>
      </c>
      <c r="G888" s="218">
        <v>84</v>
      </c>
      <c r="H888" s="218">
        <v>78</v>
      </c>
      <c r="I888" s="218">
        <v>242</v>
      </c>
      <c r="J888" s="219" t="s">
        <v>5000</v>
      </c>
      <c r="K888" s="218" t="s">
        <v>3489</v>
      </c>
      <c r="L888" s="218" t="s">
        <v>3496</v>
      </c>
      <c r="M888" s="218" t="s">
        <v>5198</v>
      </c>
      <c r="N888" s="218" t="s">
        <v>1269</v>
      </c>
      <c r="O888" s="218" t="s">
        <v>3503</v>
      </c>
      <c r="P888" s="218" t="s">
        <v>4211</v>
      </c>
      <c r="Q888" s="218" t="s">
        <v>1269</v>
      </c>
      <c r="R888" s="218" t="s">
        <v>1269</v>
      </c>
      <c r="S888" s="218" t="s">
        <v>1269</v>
      </c>
      <c r="T888" s="218" t="s">
        <v>1269</v>
      </c>
      <c r="U888" s="218" t="s">
        <v>1269</v>
      </c>
      <c r="V888" s="218" t="s">
        <v>1269</v>
      </c>
      <c r="W888" s="218" t="s">
        <v>1269</v>
      </c>
      <c r="X888" s="218" t="s">
        <v>1321</v>
      </c>
      <c r="Y888" s="218" t="s">
        <v>1269</v>
      </c>
      <c r="Z888" s="261" t="str">
        <f>[1]総合!AG872</f>
        <v>本番で練習の最高点を取りたいです☆</v>
      </c>
      <c r="AA888" s="261"/>
      <c r="AB888" s="261"/>
      <c r="AC888" s="261"/>
      <c r="AD888" s="261"/>
      <c r="AE888" s="261"/>
      <c r="AF888" s="49" t="str">
        <f t="shared" ref="AF888" si="42">B888</f>
        <v>F1C042</v>
      </c>
      <c r="AI888" s="47">
        <v>881</v>
      </c>
      <c r="AJ888" s="47" t="str">
        <f t="shared" ref="AJ888" si="43">B888</f>
        <v>F1C042</v>
      </c>
    </row>
    <row r="889" spans="1:36" ht="22.5" customHeight="1" x14ac:dyDescent="0.4">
      <c r="A889" s="200" t="str">
        <f t="shared" si="39"/>
        <v>F</v>
      </c>
      <c r="B889" s="214" t="s">
        <v>2598</v>
      </c>
      <c r="C889" s="215" t="s">
        <v>2599</v>
      </c>
      <c r="D889" s="216" t="s">
        <v>4617</v>
      </c>
      <c r="E889" s="217" t="s">
        <v>1091</v>
      </c>
      <c r="F889" s="218">
        <v>76</v>
      </c>
      <c r="G889" s="218">
        <v>90</v>
      </c>
      <c r="H889" s="218">
        <v>64</v>
      </c>
      <c r="I889" s="218">
        <v>230</v>
      </c>
      <c r="J889" s="219" t="s">
        <v>5199</v>
      </c>
      <c r="K889" s="218" t="s">
        <v>3510</v>
      </c>
      <c r="L889" s="218" t="s">
        <v>3503</v>
      </c>
      <c r="M889" s="218" t="s">
        <v>5200</v>
      </c>
      <c r="N889" s="218" t="s">
        <v>1269</v>
      </c>
      <c r="O889" s="218" t="s">
        <v>3483</v>
      </c>
      <c r="P889" s="218" t="s">
        <v>4126</v>
      </c>
      <c r="Q889" s="218" t="s">
        <v>1269</v>
      </c>
      <c r="R889" s="218" t="s">
        <v>3496</v>
      </c>
      <c r="S889" s="218" t="s">
        <v>4228</v>
      </c>
      <c r="T889" s="218" t="s">
        <v>1269</v>
      </c>
      <c r="U889" s="218" t="s">
        <v>3503</v>
      </c>
      <c r="V889" s="218" t="s">
        <v>4132</v>
      </c>
      <c r="W889" s="218" t="s">
        <v>1269</v>
      </c>
      <c r="X889" s="218" t="s">
        <v>1321</v>
      </c>
      <c r="Y889" s="218" t="s">
        <v>1269</v>
      </c>
      <c r="Z889" s="261" t="str">
        <f>[1]総合!AG873</f>
        <v>本番で230点以上取りたい！</v>
      </c>
      <c r="AA889" s="261"/>
      <c r="AB889" s="261"/>
      <c r="AC889" s="261"/>
      <c r="AD889" s="261"/>
      <c r="AE889" s="261"/>
      <c r="AF889" s="49" t="str">
        <f t="shared" ref="AF889:AF952" si="44">B889</f>
        <v>F1C043</v>
      </c>
      <c r="AI889" s="47">
        <v>881</v>
      </c>
      <c r="AJ889" s="47" t="str">
        <f t="shared" ref="AJ889:AJ952" si="45">B889</f>
        <v>F1C043</v>
      </c>
    </row>
    <row r="890" spans="1:36" ht="22.5" customHeight="1" x14ac:dyDescent="0.4">
      <c r="A890" s="200" t="str">
        <f t="shared" si="39"/>
        <v>F</v>
      </c>
      <c r="B890" s="214" t="s">
        <v>2601</v>
      </c>
      <c r="C890" s="215" t="s">
        <v>2602</v>
      </c>
      <c r="D890" s="216" t="s">
        <v>4617</v>
      </c>
      <c r="E890" s="217" t="s">
        <v>1091</v>
      </c>
      <c r="F890" s="218">
        <v>58</v>
      </c>
      <c r="G890" s="218">
        <v>88</v>
      </c>
      <c r="H890" s="218">
        <v>48</v>
      </c>
      <c r="I890" s="218">
        <v>194</v>
      </c>
      <c r="J890" s="219" t="s">
        <v>5201</v>
      </c>
      <c r="K890" s="218" t="s">
        <v>3879</v>
      </c>
      <c r="L890" s="218" t="s">
        <v>3503</v>
      </c>
      <c r="M890" s="218" t="s">
        <v>5202</v>
      </c>
      <c r="N890" s="218" t="s">
        <v>1269</v>
      </c>
      <c r="O890" s="218" t="s">
        <v>1269</v>
      </c>
      <c r="P890" s="218" t="s">
        <v>1269</v>
      </c>
      <c r="Q890" s="218" t="s">
        <v>1269</v>
      </c>
      <c r="R890" s="218" t="s">
        <v>1269</v>
      </c>
      <c r="S890" s="218" t="s">
        <v>1269</v>
      </c>
      <c r="T890" s="218" t="s">
        <v>1269</v>
      </c>
      <c r="U890" s="218" t="s">
        <v>3503</v>
      </c>
      <c r="V890" s="218" t="s">
        <v>4132</v>
      </c>
      <c r="W890" s="218" t="s">
        <v>1269</v>
      </c>
      <c r="X890" s="218" t="s">
        <v>1321</v>
      </c>
      <c r="Y890" s="218" t="s">
        <v>1269</v>
      </c>
      <c r="Z890" s="261" t="str">
        <f>[1]総合!AG874</f>
        <v>今度は休まないようにします（前回は棄権）</v>
      </c>
      <c r="AA890" s="261"/>
      <c r="AB890" s="261"/>
      <c r="AC890" s="261"/>
      <c r="AD890" s="261"/>
      <c r="AE890" s="261"/>
      <c r="AF890" s="49" t="str">
        <f t="shared" si="44"/>
        <v>F1C044</v>
      </c>
      <c r="AI890" s="47">
        <v>881</v>
      </c>
      <c r="AJ890" s="47" t="str">
        <f t="shared" si="45"/>
        <v>F1C044</v>
      </c>
    </row>
    <row r="891" spans="1:36" ht="22.5" customHeight="1" x14ac:dyDescent="0.4">
      <c r="A891" s="200" t="str">
        <f t="shared" si="39"/>
        <v>F</v>
      </c>
      <c r="B891" s="214" t="s">
        <v>2604</v>
      </c>
      <c r="C891" s="215" t="s">
        <v>2605</v>
      </c>
      <c r="D891" s="216" t="s">
        <v>4617</v>
      </c>
      <c r="E891" s="217" t="s">
        <v>1091</v>
      </c>
      <c r="F891" s="218">
        <v>52</v>
      </c>
      <c r="G891" s="218">
        <v>64</v>
      </c>
      <c r="H891" s="218">
        <v>60</v>
      </c>
      <c r="I891" s="218">
        <v>176</v>
      </c>
      <c r="J891" s="219" t="s">
        <v>5145</v>
      </c>
      <c r="K891" s="218" t="s">
        <v>3799</v>
      </c>
      <c r="L891" s="218" t="s">
        <v>3503</v>
      </c>
      <c r="M891" s="218" t="s">
        <v>5203</v>
      </c>
      <c r="N891" s="218" t="s">
        <v>1269</v>
      </c>
      <c r="O891" s="218" t="s">
        <v>3483</v>
      </c>
      <c r="P891" s="218" t="s">
        <v>4126</v>
      </c>
      <c r="Q891" s="218" t="s">
        <v>1269</v>
      </c>
      <c r="R891" s="218" t="s">
        <v>1269</v>
      </c>
      <c r="S891" s="218" t="s">
        <v>1269</v>
      </c>
      <c r="T891" s="218" t="s">
        <v>1269</v>
      </c>
      <c r="U891" s="218" t="s">
        <v>1269</v>
      </c>
      <c r="V891" s="218" t="s">
        <v>1269</v>
      </c>
      <c r="W891" s="218" t="s">
        <v>1269</v>
      </c>
      <c r="X891" s="218" t="s">
        <v>1321</v>
      </c>
      <c r="Y891" s="218" t="s">
        <v>1269</v>
      </c>
      <c r="Z891" s="261" t="str">
        <f>[1]総合!AG875</f>
        <v>練習の力を発揮できるように頑張ります！</v>
      </c>
      <c r="AA891" s="261"/>
      <c r="AB891" s="261"/>
      <c r="AC891" s="261"/>
      <c r="AD891" s="261"/>
      <c r="AE891" s="261"/>
      <c r="AF891" s="49" t="str">
        <f t="shared" si="44"/>
        <v>F1C045</v>
      </c>
      <c r="AI891" s="47">
        <v>881</v>
      </c>
      <c r="AJ891" s="47" t="str">
        <f t="shared" si="45"/>
        <v>F1C045</v>
      </c>
    </row>
    <row r="892" spans="1:36" ht="22.5" customHeight="1" x14ac:dyDescent="0.4">
      <c r="A892" s="200" t="str">
        <f t="shared" si="39"/>
        <v>F</v>
      </c>
      <c r="B892" s="214" t="s">
        <v>2607</v>
      </c>
      <c r="C892" s="215" t="s">
        <v>2608</v>
      </c>
      <c r="D892" s="216" t="s">
        <v>4619</v>
      </c>
      <c r="E892" s="217" t="s">
        <v>1091</v>
      </c>
      <c r="F892" s="218">
        <v>50</v>
      </c>
      <c r="G892" s="218">
        <v>88</v>
      </c>
      <c r="H892" s="218">
        <v>78</v>
      </c>
      <c r="I892" s="218">
        <v>216</v>
      </c>
      <c r="J892" s="219" t="s">
        <v>5120</v>
      </c>
      <c r="K892" s="218" t="s">
        <v>3804</v>
      </c>
      <c r="L892" s="218" t="s">
        <v>3503</v>
      </c>
      <c r="M892" s="218" t="s">
        <v>5204</v>
      </c>
      <c r="N892" s="218" t="s">
        <v>1269</v>
      </c>
      <c r="O892" s="218" t="s">
        <v>3503</v>
      </c>
      <c r="P892" s="218" t="s">
        <v>4211</v>
      </c>
      <c r="Q892" s="218" t="s">
        <v>1269</v>
      </c>
      <c r="R892" s="218" t="s">
        <v>1269</v>
      </c>
      <c r="S892" s="218" t="s">
        <v>1269</v>
      </c>
      <c r="T892" s="218" t="s">
        <v>1269</v>
      </c>
      <c r="U892" s="218" t="s">
        <v>3503</v>
      </c>
      <c r="V892" s="218" t="s">
        <v>4132</v>
      </c>
      <c r="W892" s="218" t="s">
        <v>1269</v>
      </c>
      <c r="X892" s="218" t="s">
        <v>1321</v>
      </c>
      <c r="Y892" s="218" t="s">
        <v>1269</v>
      </c>
      <c r="Z892" s="261" t="str">
        <f>[1]総合!AG876</f>
        <v>最高点に近い点数、いや、最高点をとるぞー！</v>
      </c>
      <c r="AA892" s="261"/>
      <c r="AB892" s="261"/>
      <c r="AC892" s="261"/>
      <c r="AD892" s="261"/>
      <c r="AE892" s="261"/>
      <c r="AF892" s="49" t="str">
        <f t="shared" si="44"/>
        <v>F1D020</v>
      </c>
      <c r="AI892" s="47">
        <v>881</v>
      </c>
      <c r="AJ892" s="47" t="str">
        <f t="shared" si="45"/>
        <v>F1D020</v>
      </c>
    </row>
    <row r="893" spans="1:36" ht="22.5" customHeight="1" x14ac:dyDescent="0.4">
      <c r="A893" s="200" t="str">
        <f t="shared" si="39"/>
        <v>F</v>
      </c>
      <c r="B893" s="214" t="s">
        <v>2610</v>
      </c>
      <c r="C893" s="215" t="s">
        <v>2611</v>
      </c>
      <c r="D893" s="216" t="s">
        <v>4619</v>
      </c>
      <c r="E893" s="217" t="s">
        <v>1091</v>
      </c>
      <c r="F893" s="218">
        <v>60</v>
      </c>
      <c r="G893" s="218">
        <v>78</v>
      </c>
      <c r="H893" s="218">
        <v>72</v>
      </c>
      <c r="I893" s="218">
        <v>210</v>
      </c>
      <c r="J893" s="219" t="s">
        <v>5143</v>
      </c>
      <c r="K893" s="218" t="s">
        <v>3764</v>
      </c>
      <c r="L893" s="218" t="s">
        <v>3483</v>
      </c>
      <c r="M893" s="218" t="s">
        <v>5205</v>
      </c>
      <c r="N893" s="218" t="s">
        <v>1269</v>
      </c>
      <c r="O893" s="218" t="s">
        <v>3483</v>
      </c>
      <c r="P893" s="218" t="s">
        <v>4126</v>
      </c>
      <c r="Q893" s="218" t="s">
        <v>1269</v>
      </c>
      <c r="R893" s="218" t="s">
        <v>3496</v>
      </c>
      <c r="S893" s="218" t="s">
        <v>4228</v>
      </c>
      <c r="T893" s="218" t="s">
        <v>1269</v>
      </c>
      <c r="U893" s="218" t="s">
        <v>1269</v>
      </c>
      <c r="V893" s="218" t="s">
        <v>1269</v>
      </c>
      <c r="W893" s="218" t="s">
        <v>1269</v>
      </c>
      <c r="X893" s="218" t="s">
        <v>1321</v>
      </c>
      <c r="Y893" s="218" t="s">
        <v>1269</v>
      </c>
      <c r="Z893" s="261" t="str">
        <f>[1]総合!AG877</f>
        <v>最高に良い点数を取れるように頑張ります。</v>
      </c>
      <c r="AA893" s="261"/>
      <c r="AB893" s="261"/>
      <c r="AC893" s="261"/>
      <c r="AD893" s="261"/>
      <c r="AE893" s="261"/>
      <c r="AF893" s="49" t="str">
        <f t="shared" si="44"/>
        <v>F1D021</v>
      </c>
      <c r="AI893" s="47">
        <v>881</v>
      </c>
      <c r="AJ893" s="47" t="str">
        <f t="shared" si="45"/>
        <v>F1D021</v>
      </c>
    </row>
    <row r="894" spans="1:36" ht="22.5" customHeight="1" x14ac:dyDescent="0.4">
      <c r="A894" s="200" t="str">
        <f t="shared" si="39"/>
        <v>F</v>
      </c>
      <c r="B894" s="214" t="s">
        <v>2613</v>
      </c>
      <c r="C894" s="215" t="s">
        <v>2614</v>
      </c>
      <c r="D894" s="216" t="s">
        <v>4639</v>
      </c>
      <c r="E894" s="217" t="s">
        <v>1091</v>
      </c>
      <c r="F894" s="218">
        <v>44</v>
      </c>
      <c r="G894" s="218">
        <v>54</v>
      </c>
      <c r="H894" s="218">
        <v>46</v>
      </c>
      <c r="I894" s="218">
        <v>144</v>
      </c>
      <c r="J894" s="219" t="s">
        <v>5049</v>
      </c>
      <c r="K894" s="218" t="s">
        <v>3863</v>
      </c>
      <c r="L894" s="218" t="s">
        <v>1269</v>
      </c>
      <c r="M894" s="218" t="s">
        <v>1269</v>
      </c>
      <c r="N894" s="218" t="s">
        <v>1269</v>
      </c>
      <c r="O894" s="218" t="s">
        <v>3496</v>
      </c>
      <c r="P894" s="218" t="s">
        <v>4147</v>
      </c>
      <c r="Q894" s="218" t="s">
        <v>1269</v>
      </c>
      <c r="R894" s="218" t="s">
        <v>3503</v>
      </c>
      <c r="S894" s="218" t="s">
        <v>4127</v>
      </c>
      <c r="T894" s="218" t="s">
        <v>1269</v>
      </c>
      <c r="U894" s="218" t="s">
        <v>1269</v>
      </c>
      <c r="V894" s="218" t="s">
        <v>1269</v>
      </c>
      <c r="W894" s="218" t="s">
        <v>1269</v>
      </c>
      <c r="X894" s="218" t="s">
        <v>1321</v>
      </c>
      <c r="Y894" s="218" t="s">
        <v>1269</v>
      </c>
      <c r="Z894" s="261" t="str">
        <f>[1]総合!AG878</f>
        <v>最初の練習で取った点数より１点でも多く！</v>
      </c>
      <c r="AA894" s="261"/>
      <c r="AB894" s="261"/>
      <c r="AC894" s="261"/>
      <c r="AD894" s="261"/>
      <c r="AE894" s="261"/>
      <c r="AF894" s="49" t="str">
        <f t="shared" si="44"/>
        <v>F1D022</v>
      </c>
      <c r="AI894" s="47">
        <v>881</v>
      </c>
      <c r="AJ894" s="47" t="str">
        <f t="shared" si="45"/>
        <v>F1D022</v>
      </c>
    </row>
    <row r="895" spans="1:36" ht="22.5" customHeight="1" x14ac:dyDescent="0.4">
      <c r="A895" s="200" t="str">
        <f t="shared" si="39"/>
        <v>F</v>
      </c>
      <c r="B895" s="214" t="s">
        <v>2616</v>
      </c>
      <c r="C895" s="215" t="s">
        <v>2617</v>
      </c>
      <c r="D895" s="216" t="s">
        <v>5206</v>
      </c>
      <c r="E895" s="217" t="s">
        <v>1091</v>
      </c>
      <c r="F895" s="218">
        <v>42</v>
      </c>
      <c r="G895" s="218">
        <v>34</v>
      </c>
      <c r="H895" s="218">
        <v>32</v>
      </c>
      <c r="I895" s="218">
        <v>108</v>
      </c>
      <c r="J895" s="219" t="s">
        <v>5069</v>
      </c>
      <c r="K895" s="218" t="s">
        <v>4075</v>
      </c>
      <c r="L895" s="218" t="s">
        <v>1269</v>
      </c>
      <c r="M895" s="218" t="s">
        <v>1269</v>
      </c>
      <c r="N895" s="218" t="s">
        <v>1269</v>
      </c>
      <c r="O895" s="218" t="s">
        <v>1269</v>
      </c>
      <c r="P895" s="218" t="s">
        <v>1269</v>
      </c>
      <c r="Q895" s="218" t="s">
        <v>1269</v>
      </c>
      <c r="R895" s="218" t="s">
        <v>3483</v>
      </c>
      <c r="S895" s="218" t="s">
        <v>4131</v>
      </c>
      <c r="T895" s="218" t="s">
        <v>1269</v>
      </c>
      <c r="U895" s="218" t="s">
        <v>1269</v>
      </c>
      <c r="V895" s="218" t="s">
        <v>1269</v>
      </c>
      <c r="W895" s="218" t="s">
        <v>1269</v>
      </c>
      <c r="X895" s="218" t="s">
        <v>1321</v>
      </c>
      <c r="Y895" s="218" t="s">
        <v>1269</v>
      </c>
      <c r="Z895" s="261" t="str">
        <f>[1]総合!AG879</f>
        <v>「初心」</v>
      </c>
      <c r="AA895" s="261"/>
      <c r="AB895" s="261"/>
      <c r="AC895" s="261"/>
      <c r="AD895" s="261"/>
      <c r="AE895" s="261"/>
      <c r="AF895" s="49" t="str">
        <f t="shared" si="44"/>
        <v>F1E002</v>
      </c>
      <c r="AI895" s="47">
        <v>881</v>
      </c>
      <c r="AJ895" s="47" t="str">
        <f t="shared" si="45"/>
        <v>F1E002</v>
      </c>
    </row>
    <row r="896" spans="1:36" ht="22.5" customHeight="1" x14ac:dyDescent="0.4">
      <c r="A896" s="200" t="str">
        <f t="shared" si="39"/>
        <v>F</v>
      </c>
      <c r="B896" s="214" t="s">
        <v>2629</v>
      </c>
      <c r="C896" s="215" t="s">
        <v>1487</v>
      </c>
      <c r="D896" s="216" t="s">
        <v>4659</v>
      </c>
      <c r="E896" s="217" t="s">
        <v>482</v>
      </c>
      <c r="F896" s="218">
        <v>74</v>
      </c>
      <c r="G896" s="218">
        <v>86</v>
      </c>
      <c r="H896" s="218">
        <v>64</v>
      </c>
      <c r="I896" s="218">
        <v>224</v>
      </c>
      <c r="J896" s="219" t="s">
        <v>5044</v>
      </c>
      <c r="K896" s="218" t="s">
        <v>3749</v>
      </c>
      <c r="L896" s="218" t="s">
        <v>3483</v>
      </c>
      <c r="M896" s="218" t="s">
        <v>5207</v>
      </c>
      <c r="N896" s="218" t="s">
        <v>1269</v>
      </c>
      <c r="O896" s="218" t="s">
        <v>3483</v>
      </c>
      <c r="P896" s="218" t="s">
        <v>4126</v>
      </c>
      <c r="Q896" s="218" t="s">
        <v>1269</v>
      </c>
      <c r="R896" s="218" t="s">
        <v>3496</v>
      </c>
      <c r="S896" s="218" t="s">
        <v>4228</v>
      </c>
      <c r="T896" s="218" t="s">
        <v>1269</v>
      </c>
      <c r="U896" s="218" t="s">
        <v>1269</v>
      </c>
      <c r="V896" s="218" t="s">
        <v>1269</v>
      </c>
      <c r="W896" s="218" t="s">
        <v>1269</v>
      </c>
      <c r="X896" s="218" t="s">
        <v>1321</v>
      </c>
      <c r="Y896" s="218" t="s">
        <v>1269</v>
      </c>
      <c r="Z896" s="261" t="str">
        <f>[1]総合!AG880</f>
        <v>最善を尽くして頑張ります。練習もたくさんしたいです</v>
      </c>
      <c r="AA896" s="261"/>
      <c r="AB896" s="261"/>
      <c r="AC896" s="261"/>
      <c r="AD896" s="261"/>
      <c r="AE896" s="261"/>
      <c r="AF896" s="49" t="str">
        <f t="shared" si="44"/>
        <v>F1C040</v>
      </c>
      <c r="AI896" s="47">
        <v>881</v>
      </c>
      <c r="AJ896" s="47" t="str">
        <f t="shared" si="45"/>
        <v>F1C040</v>
      </c>
    </row>
    <row r="897" spans="1:36" ht="22.5" customHeight="1" x14ac:dyDescent="0.4">
      <c r="A897" s="200" t="str">
        <f t="shared" si="39"/>
        <v>F</v>
      </c>
      <c r="B897" s="214" t="s">
        <v>2631</v>
      </c>
      <c r="C897" s="215" t="s">
        <v>1503</v>
      </c>
      <c r="D897" s="216" t="s">
        <v>4639</v>
      </c>
      <c r="E897" s="217" t="s">
        <v>482</v>
      </c>
      <c r="F897" s="218">
        <v>70</v>
      </c>
      <c r="G897" s="218">
        <v>86</v>
      </c>
      <c r="H897" s="218">
        <v>80</v>
      </c>
      <c r="I897" s="218">
        <v>236</v>
      </c>
      <c r="J897" s="219" t="s">
        <v>5006</v>
      </c>
      <c r="K897" s="218" t="s">
        <v>3555</v>
      </c>
      <c r="L897" s="218" t="s">
        <v>3483</v>
      </c>
      <c r="M897" s="218" t="s">
        <v>5208</v>
      </c>
      <c r="N897" s="218" t="s">
        <v>1269</v>
      </c>
      <c r="O897" s="218" t="s">
        <v>3503</v>
      </c>
      <c r="P897" s="218" t="s">
        <v>4211</v>
      </c>
      <c r="Q897" s="218" t="s">
        <v>1269</v>
      </c>
      <c r="R897" s="218" t="s">
        <v>3496</v>
      </c>
      <c r="S897" s="218" t="s">
        <v>4228</v>
      </c>
      <c r="T897" s="218" t="s">
        <v>1269</v>
      </c>
      <c r="U897" s="218" t="s">
        <v>3503</v>
      </c>
      <c r="V897" s="218" t="s">
        <v>4132</v>
      </c>
      <c r="W897" s="218" t="s">
        <v>1269</v>
      </c>
      <c r="X897" s="218" t="s">
        <v>1321</v>
      </c>
      <c r="Y897" s="218" t="s">
        <v>1269</v>
      </c>
      <c r="Z897" s="261" t="str">
        <f>[1]総合!AG881</f>
        <v>悔いの残らぬよう、実力を存分に発揮したい。</v>
      </c>
      <c r="AA897" s="261"/>
      <c r="AB897" s="261"/>
      <c r="AC897" s="261"/>
      <c r="AD897" s="261"/>
      <c r="AE897" s="261"/>
      <c r="AF897" s="49" t="str">
        <f t="shared" si="44"/>
        <v>F1D015</v>
      </c>
      <c r="AI897" s="47">
        <v>881</v>
      </c>
      <c r="AJ897" s="47" t="str">
        <f t="shared" si="45"/>
        <v>F1D015</v>
      </c>
    </row>
    <row r="898" spans="1:36" ht="22.5" customHeight="1" x14ac:dyDescent="0.4">
      <c r="A898" s="200" t="str">
        <f t="shared" si="39"/>
        <v>F</v>
      </c>
      <c r="B898" s="214" t="s">
        <v>2633</v>
      </c>
      <c r="C898" s="215" t="s">
        <v>2634</v>
      </c>
      <c r="D898" s="216" t="s">
        <v>4619</v>
      </c>
      <c r="E898" s="217" t="s">
        <v>482</v>
      </c>
      <c r="F898" s="218">
        <v>80</v>
      </c>
      <c r="G898" s="218">
        <v>76</v>
      </c>
      <c r="H898" s="218">
        <v>74</v>
      </c>
      <c r="I898" s="218">
        <v>230</v>
      </c>
      <c r="J898" s="219" t="s">
        <v>5199</v>
      </c>
      <c r="K898" s="218" t="s">
        <v>3510</v>
      </c>
      <c r="L898" s="218" t="s">
        <v>3487</v>
      </c>
      <c r="M898" s="218" t="s">
        <v>5209</v>
      </c>
      <c r="N898" s="218" t="s">
        <v>1269</v>
      </c>
      <c r="O898" s="218" t="s">
        <v>3483</v>
      </c>
      <c r="P898" s="218" t="s">
        <v>4126</v>
      </c>
      <c r="Q898" s="218" t="s">
        <v>1269</v>
      </c>
      <c r="R898" s="218" t="s">
        <v>3480</v>
      </c>
      <c r="S898" s="218" t="s">
        <v>4024</v>
      </c>
      <c r="T898" s="218" t="s">
        <v>1269</v>
      </c>
      <c r="U898" s="218" t="s">
        <v>1269</v>
      </c>
      <c r="V898" s="218" t="s">
        <v>1269</v>
      </c>
      <c r="W898" s="218" t="s">
        <v>1269</v>
      </c>
      <c r="X898" s="218" t="s">
        <v>1321</v>
      </c>
      <c r="Y898" s="218" t="s">
        <v>1269</v>
      </c>
      <c r="Z898" s="261" t="str">
        <f>[1]総合!AG882</f>
        <v>初めてのクリスマスカップですが精一杯頑張ります。</v>
      </c>
      <c r="AA898" s="261"/>
      <c r="AB898" s="261"/>
      <c r="AC898" s="261"/>
      <c r="AD898" s="261"/>
      <c r="AE898" s="261"/>
      <c r="AF898" s="49" t="str">
        <f t="shared" si="44"/>
        <v>F1D016</v>
      </c>
      <c r="AI898" s="47">
        <v>881</v>
      </c>
      <c r="AJ898" s="47" t="str">
        <f t="shared" si="45"/>
        <v>F1D016</v>
      </c>
    </row>
    <row r="899" spans="1:36" ht="22.5" customHeight="1" x14ac:dyDescent="0.4">
      <c r="A899" s="200" t="str">
        <f t="shared" si="39"/>
        <v>F</v>
      </c>
      <c r="B899" s="214" t="s">
        <v>2639</v>
      </c>
      <c r="C899" s="215" t="s">
        <v>2640</v>
      </c>
      <c r="D899" s="216" t="s">
        <v>4630</v>
      </c>
      <c r="E899" s="217" t="s">
        <v>2642</v>
      </c>
      <c r="F899" s="218">
        <v>48</v>
      </c>
      <c r="G899" s="218">
        <v>48</v>
      </c>
      <c r="H899" s="218">
        <v>52</v>
      </c>
      <c r="I899" s="218">
        <v>148</v>
      </c>
      <c r="J899" s="219" t="s">
        <v>5101</v>
      </c>
      <c r="K899" s="218" t="s">
        <v>3855</v>
      </c>
      <c r="L899" s="218" t="s">
        <v>3503</v>
      </c>
      <c r="M899" s="218" t="s">
        <v>5210</v>
      </c>
      <c r="N899" s="218" t="s">
        <v>1269</v>
      </c>
      <c r="O899" s="218" t="s">
        <v>3480</v>
      </c>
      <c r="P899" s="218" t="s">
        <v>4122</v>
      </c>
      <c r="Q899" s="218" t="s">
        <v>1269</v>
      </c>
      <c r="R899" s="218" t="s">
        <v>3474</v>
      </c>
      <c r="S899" s="218" t="s">
        <v>4186</v>
      </c>
      <c r="T899" s="218" t="s">
        <v>3508</v>
      </c>
      <c r="U899" s="218" t="s">
        <v>3496</v>
      </c>
      <c r="V899" s="218" t="s">
        <v>4118</v>
      </c>
      <c r="W899" s="218" t="s">
        <v>1269</v>
      </c>
      <c r="X899" s="218" t="s">
        <v>1321</v>
      </c>
      <c r="Y899" s="218" t="s">
        <v>1269</v>
      </c>
      <c r="Z899" s="261" t="str">
        <f>[1]総合!AG883</f>
        <v>最後まであきらめないでがんばります！</v>
      </c>
      <c r="AA899" s="261"/>
      <c r="AB899" s="261"/>
      <c r="AC899" s="261"/>
      <c r="AD899" s="261"/>
      <c r="AE899" s="261"/>
      <c r="AF899" s="49" t="str">
        <f t="shared" si="44"/>
        <v>F1B062</v>
      </c>
      <c r="AI899" s="47">
        <v>881</v>
      </c>
      <c r="AJ899" s="47" t="str">
        <f t="shared" si="45"/>
        <v>F1B062</v>
      </c>
    </row>
    <row r="900" spans="1:36" ht="22.5" customHeight="1" x14ac:dyDescent="0.4">
      <c r="A900" s="200" t="str">
        <f t="shared" si="39"/>
        <v>F</v>
      </c>
      <c r="B900" s="214" t="s">
        <v>2643</v>
      </c>
      <c r="C900" s="215" t="s">
        <v>2644</v>
      </c>
      <c r="D900" s="216" t="s">
        <v>4630</v>
      </c>
      <c r="E900" s="217" t="s">
        <v>2642</v>
      </c>
      <c r="F900" s="218">
        <v>50</v>
      </c>
      <c r="G900" s="218">
        <v>56</v>
      </c>
      <c r="H900" s="218">
        <v>42</v>
      </c>
      <c r="I900" s="218">
        <v>148</v>
      </c>
      <c r="J900" s="219" t="s">
        <v>5101</v>
      </c>
      <c r="K900" s="218" t="s">
        <v>3855</v>
      </c>
      <c r="L900" s="218" t="s">
        <v>1269</v>
      </c>
      <c r="M900" s="218" t="s">
        <v>1269</v>
      </c>
      <c r="N900" s="218" t="s">
        <v>1269</v>
      </c>
      <c r="O900" s="218" t="s">
        <v>1269</v>
      </c>
      <c r="P900" s="218" t="s">
        <v>1269</v>
      </c>
      <c r="Q900" s="218" t="s">
        <v>1269</v>
      </c>
      <c r="R900" s="218" t="s">
        <v>1269</v>
      </c>
      <c r="S900" s="218" t="s">
        <v>1269</v>
      </c>
      <c r="T900" s="218" t="s">
        <v>1269</v>
      </c>
      <c r="U900" s="218" t="s">
        <v>1269</v>
      </c>
      <c r="V900" s="218" t="s">
        <v>1269</v>
      </c>
      <c r="W900" s="218" t="s">
        <v>1269</v>
      </c>
      <c r="X900" s="218" t="s">
        <v>1321</v>
      </c>
      <c r="Y900" s="218" t="s">
        <v>1269</v>
      </c>
      <c r="Z900" s="261" t="str">
        <f>[1]総合!AG884</f>
        <v>自己ベストが出せる様に頑張ります！</v>
      </c>
      <c r="AA900" s="261"/>
      <c r="AB900" s="261"/>
      <c r="AC900" s="261"/>
      <c r="AD900" s="261"/>
      <c r="AE900" s="261"/>
      <c r="AF900" s="49" t="str">
        <f t="shared" si="44"/>
        <v>F1B063</v>
      </c>
      <c r="AI900" s="47">
        <v>881</v>
      </c>
      <c r="AJ900" s="47" t="str">
        <f t="shared" si="45"/>
        <v>F1B063</v>
      </c>
    </row>
    <row r="901" spans="1:36" ht="22.5" customHeight="1" x14ac:dyDescent="0.4">
      <c r="A901" s="200" t="str">
        <f t="shared" si="39"/>
        <v>F</v>
      </c>
      <c r="B901" s="214" t="s">
        <v>2646</v>
      </c>
      <c r="C901" s="215" t="s">
        <v>2647</v>
      </c>
      <c r="D901" s="216" t="s">
        <v>4630</v>
      </c>
      <c r="E901" s="217" t="s">
        <v>2642</v>
      </c>
      <c r="F901" s="218">
        <v>42</v>
      </c>
      <c r="G901" s="218">
        <v>44</v>
      </c>
      <c r="H901" s="218">
        <v>50</v>
      </c>
      <c r="I901" s="218">
        <v>136</v>
      </c>
      <c r="J901" s="219" t="s">
        <v>5091</v>
      </c>
      <c r="K901" s="218" t="s">
        <v>4018</v>
      </c>
      <c r="L901" s="218" t="s">
        <v>3483</v>
      </c>
      <c r="M901" s="218" t="s">
        <v>5211</v>
      </c>
      <c r="N901" s="218" t="s">
        <v>1269</v>
      </c>
      <c r="O901" s="218" t="s">
        <v>3483</v>
      </c>
      <c r="P901" s="218" t="s">
        <v>4126</v>
      </c>
      <c r="Q901" s="218" t="s">
        <v>1269</v>
      </c>
      <c r="R901" s="218" t="s">
        <v>1269</v>
      </c>
      <c r="S901" s="218" t="s">
        <v>1269</v>
      </c>
      <c r="T901" s="218" t="s">
        <v>1269</v>
      </c>
      <c r="U901" s="218" t="s">
        <v>3503</v>
      </c>
      <c r="V901" s="218" t="s">
        <v>4132</v>
      </c>
      <c r="W901" s="218" t="s">
        <v>1269</v>
      </c>
      <c r="X901" s="218" t="s">
        <v>1321</v>
      </c>
      <c r="Y901" s="218" t="s">
        <v>1269</v>
      </c>
      <c r="Z901" s="261" t="str">
        <f>[1]総合!AG885</f>
        <v>がんばります</v>
      </c>
      <c r="AA901" s="261"/>
      <c r="AB901" s="261"/>
      <c r="AC901" s="261"/>
      <c r="AD901" s="261"/>
      <c r="AE901" s="261"/>
      <c r="AF901" s="49" t="str">
        <f t="shared" si="44"/>
        <v>F1B064</v>
      </c>
      <c r="AI901" s="47">
        <v>881</v>
      </c>
      <c r="AJ901" s="47" t="str">
        <f t="shared" si="45"/>
        <v>F1B064</v>
      </c>
    </row>
    <row r="902" spans="1:36" ht="22.5" customHeight="1" x14ac:dyDescent="0.4">
      <c r="A902" s="200" t="str">
        <f t="shared" si="39"/>
        <v>F</v>
      </c>
      <c r="B902" s="214" t="s">
        <v>2649</v>
      </c>
      <c r="C902" s="215" t="s">
        <v>2650</v>
      </c>
      <c r="D902" s="216" t="s">
        <v>4630</v>
      </c>
      <c r="E902" s="217" t="s">
        <v>2642</v>
      </c>
      <c r="F902" s="218">
        <v>36</v>
      </c>
      <c r="G902" s="218">
        <v>60</v>
      </c>
      <c r="H902" s="218">
        <v>46</v>
      </c>
      <c r="I902" s="218">
        <v>142</v>
      </c>
      <c r="J902" s="219" t="s">
        <v>5024</v>
      </c>
      <c r="K902" s="218" t="s">
        <v>4062</v>
      </c>
      <c r="L902" s="218" t="s">
        <v>1269</v>
      </c>
      <c r="M902" s="218" t="s">
        <v>1269</v>
      </c>
      <c r="N902" s="218" t="s">
        <v>1269</v>
      </c>
      <c r="O902" s="218" t="s">
        <v>3483</v>
      </c>
      <c r="P902" s="218" t="s">
        <v>4126</v>
      </c>
      <c r="Q902" s="218" t="s">
        <v>1269</v>
      </c>
      <c r="R902" s="218" t="s">
        <v>1269</v>
      </c>
      <c r="S902" s="218" t="s">
        <v>1269</v>
      </c>
      <c r="T902" s="218" t="s">
        <v>1269</v>
      </c>
      <c r="U902" s="218" t="s">
        <v>3503</v>
      </c>
      <c r="V902" s="218" t="s">
        <v>4132</v>
      </c>
      <c r="W902" s="218" t="s">
        <v>1269</v>
      </c>
      <c r="X902" s="218" t="s">
        <v>1321</v>
      </c>
      <c r="Y902" s="218" t="s">
        <v>1269</v>
      </c>
      <c r="Z902" s="261" t="str">
        <f>[1]総合!AG886</f>
        <v>頑張ります。</v>
      </c>
      <c r="AA902" s="261"/>
      <c r="AB902" s="261"/>
      <c r="AC902" s="261"/>
      <c r="AD902" s="261"/>
      <c r="AE902" s="261"/>
      <c r="AF902" s="49" t="str">
        <f t="shared" si="44"/>
        <v>F1B065</v>
      </c>
      <c r="AI902" s="47">
        <v>881</v>
      </c>
      <c r="AJ902" s="47" t="str">
        <f t="shared" si="45"/>
        <v>F1B065</v>
      </c>
    </row>
    <row r="903" spans="1:36" ht="22.5" customHeight="1" x14ac:dyDescent="0.4">
      <c r="A903" s="200" t="str">
        <f t="shared" si="39"/>
        <v>F</v>
      </c>
      <c r="B903" s="214" t="s">
        <v>2652</v>
      </c>
      <c r="C903" s="215" t="s">
        <v>2653</v>
      </c>
      <c r="D903" s="216" t="s">
        <v>4615</v>
      </c>
      <c r="E903" s="217" t="s">
        <v>2642</v>
      </c>
      <c r="F903" s="218">
        <v>46</v>
      </c>
      <c r="G903" s="218">
        <v>42</v>
      </c>
      <c r="H903" s="218">
        <v>46</v>
      </c>
      <c r="I903" s="218">
        <v>134</v>
      </c>
      <c r="J903" s="219" t="s">
        <v>5212</v>
      </c>
      <c r="K903" s="218" t="s">
        <v>4020</v>
      </c>
      <c r="L903" s="218" t="s">
        <v>3503</v>
      </c>
      <c r="M903" s="218" t="s">
        <v>5213</v>
      </c>
      <c r="N903" s="218" t="s">
        <v>1269</v>
      </c>
      <c r="O903" s="218" t="s">
        <v>3480</v>
      </c>
      <c r="P903" s="218" t="s">
        <v>4122</v>
      </c>
      <c r="Q903" s="218" t="s">
        <v>1269</v>
      </c>
      <c r="R903" s="218" t="s">
        <v>1269</v>
      </c>
      <c r="S903" s="218" t="s">
        <v>1269</v>
      </c>
      <c r="T903" s="218" t="s">
        <v>1269</v>
      </c>
      <c r="U903" s="218" t="s">
        <v>1269</v>
      </c>
      <c r="V903" s="218" t="s">
        <v>1269</v>
      </c>
      <c r="W903" s="218" t="s">
        <v>1269</v>
      </c>
      <c r="X903" s="218" t="s">
        <v>1321</v>
      </c>
      <c r="Y903" s="218" t="s">
        <v>1269</v>
      </c>
      <c r="Z903" s="261" t="str">
        <f>[1]総合!AG887</f>
        <v>一生懸命がんばります！</v>
      </c>
      <c r="AA903" s="261"/>
      <c r="AB903" s="261"/>
      <c r="AC903" s="261"/>
      <c r="AD903" s="261"/>
      <c r="AE903" s="261"/>
      <c r="AF903" s="49" t="str">
        <f t="shared" si="44"/>
        <v>F1B066</v>
      </c>
      <c r="AI903" s="47">
        <v>881</v>
      </c>
      <c r="AJ903" s="47" t="str">
        <f t="shared" si="45"/>
        <v>F1B066</v>
      </c>
    </row>
    <row r="904" spans="1:36" ht="22.5" customHeight="1" x14ac:dyDescent="0.4">
      <c r="A904" s="200" t="str">
        <f t="shared" si="39"/>
        <v>F</v>
      </c>
      <c r="B904" s="214" t="s">
        <v>2655</v>
      </c>
      <c r="C904" s="215" t="s">
        <v>2656</v>
      </c>
      <c r="D904" s="216" t="s">
        <v>4630</v>
      </c>
      <c r="E904" s="217" t="s">
        <v>2642</v>
      </c>
      <c r="F904" s="218">
        <v>42</v>
      </c>
      <c r="G904" s="218">
        <v>46</v>
      </c>
      <c r="H904" s="218">
        <v>30</v>
      </c>
      <c r="I904" s="218">
        <v>118</v>
      </c>
      <c r="J904" s="219" t="s">
        <v>5214</v>
      </c>
      <c r="K904" s="218" t="s">
        <v>4071</v>
      </c>
      <c r="L904" s="218" t="s">
        <v>1269</v>
      </c>
      <c r="M904" s="218" t="s">
        <v>1269</v>
      </c>
      <c r="N904" s="218" t="s">
        <v>1269</v>
      </c>
      <c r="O904" s="218" t="s">
        <v>1269</v>
      </c>
      <c r="P904" s="218" t="s">
        <v>1269</v>
      </c>
      <c r="Q904" s="218" t="s">
        <v>1269</v>
      </c>
      <c r="R904" s="218" t="s">
        <v>3463</v>
      </c>
      <c r="S904" s="218" t="s">
        <v>4205</v>
      </c>
      <c r="T904" s="218" t="s">
        <v>3510</v>
      </c>
      <c r="U904" s="218" t="s">
        <v>1269</v>
      </c>
      <c r="V904" s="218" t="s">
        <v>1269</v>
      </c>
      <c r="W904" s="218" t="s">
        <v>1269</v>
      </c>
      <c r="X904" s="218" t="s">
        <v>1321</v>
      </c>
      <c r="Y904" s="218" t="s">
        <v>1269</v>
      </c>
      <c r="Z904" s="261" t="str">
        <f>[1]総合!AG888</f>
        <v>全力を出し切ってやりきります！</v>
      </c>
      <c r="AA904" s="261"/>
      <c r="AB904" s="261"/>
      <c r="AC904" s="261"/>
      <c r="AD904" s="261"/>
      <c r="AE904" s="261"/>
      <c r="AF904" s="49" t="str">
        <f t="shared" si="44"/>
        <v>F1B067</v>
      </c>
      <c r="AI904" s="47">
        <v>881</v>
      </c>
      <c r="AJ904" s="47" t="str">
        <f t="shared" si="45"/>
        <v>F1B067</v>
      </c>
    </row>
    <row r="905" spans="1:36" ht="22.5" customHeight="1" x14ac:dyDescent="0.4">
      <c r="A905" s="200" t="str">
        <f t="shared" si="39"/>
        <v>F</v>
      </c>
      <c r="B905" s="214" t="s">
        <v>2658</v>
      </c>
      <c r="C905" s="215" t="s">
        <v>2659</v>
      </c>
      <c r="D905" s="216" t="s">
        <v>4659</v>
      </c>
      <c r="E905" s="217" t="s">
        <v>2642</v>
      </c>
      <c r="F905" s="218">
        <v>32</v>
      </c>
      <c r="G905" s="218">
        <v>30</v>
      </c>
      <c r="H905" s="218">
        <v>30</v>
      </c>
      <c r="I905" s="218">
        <v>92</v>
      </c>
      <c r="J905" s="219" t="s">
        <v>5215</v>
      </c>
      <c r="K905" s="218" t="s">
        <v>4082</v>
      </c>
      <c r="L905" s="218" t="s">
        <v>1269</v>
      </c>
      <c r="M905" s="218" t="s">
        <v>1269</v>
      </c>
      <c r="N905" s="218" t="s">
        <v>1269</v>
      </c>
      <c r="O905" s="218" t="s">
        <v>1269</v>
      </c>
      <c r="P905" s="218" t="s">
        <v>1269</v>
      </c>
      <c r="Q905" s="218" t="s">
        <v>1269</v>
      </c>
      <c r="R905" s="218" t="s">
        <v>3483</v>
      </c>
      <c r="S905" s="218" t="s">
        <v>4131</v>
      </c>
      <c r="T905" s="218" t="s">
        <v>1269</v>
      </c>
      <c r="U905" s="218" t="s">
        <v>3503</v>
      </c>
      <c r="V905" s="218" t="s">
        <v>4132</v>
      </c>
      <c r="W905" s="218" t="s">
        <v>1269</v>
      </c>
      <c r="X905" s="218" t="s">
        <v>1321</v>
      </c>
      <c r="Y905" s="218" t="s">
        <v>1269</v>
      </c>
      <c r="Z905" s="261" t="str">
        <f>[1]総合!AG889</f>
        <v>すごい人たちが参加されると思いますが諦めずに頑張りたいです。</v>
      </c>
      <c r="AA905" s="261"/>
      <c r="AB905" s="261"/>
      <c r="AC905" s="261"/>
      <c r="AD905" s="261"/>
      <c r="AE905" s="261"/>
      <c r="AF905" s="49" t="str">
        <f t="shared" si="44"/>
        <v>F1C046</v>
      </c>
      <c r="AI905" s="47">
        <v>881</v>
      </c>
      <c r="AJ905" s="47" t="str">
        <f t="shared" si="45"/>
        <v>F1C046</v>
      </c>
    </row>
    <row r="906" spans="1:36" ht="22.5" customHeight="1" x14ac:dyDescent="0.4">
      <c r="A906" s="200" t="str">
        <f t="shared" si="39"/>
        <v>F</v>
      </c>
      <c r="B906" s="214" t="s">
        <v>2661</v>
      </c>
      <c r="C906" s="215" t="s">
        <v>2662</v>
      </c>
      <c r="D906" s="216" t="s">
        <v>4659</v>
      </c>
      <c r="E906" s="217" t="s">
        <v>2642</v>
      </c>
      <c r="F906" s="218">
        <v>54</v>
      </c>
      <c r="G906" s="218">
        <v>60</v>
      </c>
      <c r="H906" s="218">
        <v>50</v>
      </c>
      <c r="I906" s="218">
        <v>164</v>
      </c>
      <c r="J906" s="219" t="s">
        <v>5061</v>
      </c>
      <c r="K906" s="218" t="s">
        <v>3908</v>
      </c>
      <c r="L906" s="218" t="s">
        <v>3503</v>
      </c>
      <c r="M906" s="218" t="s">
        <v>5216</v>
      </c>
      <c r="N906" s="218" t="s">
        <v>1269</v>
      </c>
      <c r="O906" s="218" t="s">
        <v>3483</v>
      </c>
      <c r="P906" s="218" t="s">
        <v>4126</v>
      </c>
      <c r="Q906" s="218" t="s">
        <v>1269</v>
      </c>
      <c r="R906" s="218" t="s">
        <v>3503</v>
      </c>
      <c r="S906" s="218" t="s">
        <v>4127</v>
      </c>
      <c r="T906" s="218" t="s">
        <v>1269</v>
      </c>
      <c r="U906" s="218" t="s">
        <v>3503</v>
      </c>
      <c r="V906" s="218" t="s">
        <v>4132</v>
      </c>
      <c r="W906" s="218" t="s">
        <v>1269</v>
      </c>
      <c r="X906" s="218" t="s">
        <v>1321</v>
      </c>
      <c r="Y906" s="218" t="s">
        <v>1269</v>
      </c>
      <c r="Z906" s="261" t="str">
        <f>[1]総合!AG890</f>
        <v>楽しみながら精一杯がんばります！</v>
      </c>
      <c r="AA906" s="261"/>
      <c r="AB906" s="261"/>
      <c r="AC906" s="261"/>
      <c r="AD906" s="261"/>
      <c r="AE906" s="261"/>
      <c r="AF906" s="49" t="str">
        <f t="shared" si="44"/>
        <v>F1C047</v>
      </c>
      <c r="AI906" s="47">
        <v>881</v>
      </c>
      <c r="AJ906" s="47" t="str">
        <f t="shared" si="45"/>
        <v>F1C047</v>
      </c>
    </row>
    <row r="907" spans="1:36" ht="22.5" customHeight="1" x14ac:dyDescent="0.4">
      <c r="A907" s="200" t="str">
        <f t="shared" si="39"/>
        <v>F</v>
      </c>
      <c r="B907" s="214" t="s">
        <v>2664</v>
      </c>
      <c r="C907" s="215" t="s">
        <v>2665</v>
      </c>
      <c r="D907" s="216" t="s">
        <v>4617</v>
      </c>
      <c r="E907" s="217" t="s">
        <v>2642</v>
      </c>
      <c r="F907" s="218">
        <v>34</v>
      </c>
      <c r="G907" s="218">
        <v>26</v>
      </c>
      <c r="H907" s="218">
        <v>28</v>
      </c>
      <c r="I907" s="218">
        <v>88</v>
      </c>
      <c r="J907" s="219" t="s">
        <v>5217</v>
      </c>
      <c r="K907" s="218" t="s">
        <v>4035</v>
      </c>
      <c r="L907" s="218" t="s">
        <v>1269</v>
      </c>
      <c r="M907" s="218" t="s">
        <v>1269</v>
      </c>
      <c r="N907" s="218" t="s">
        <v>1269</v>
      </c>
      <c r="O907" s="218" t="s">
        <v>1269</v>
      </c>
      <c r="P907" s="218" t="s">
        <v>1269</v>
      </c>
      <c r="Q907" s="218" t="s">
        <v>1269</v>
      </c>
      <c r="R907" s="218" t="s">
        <v>1269</v>
      </c>
      <c r="S907" s="218" t="s">
        <v>1269</v>
      </c>
      <c r="T907" s="218" t="s">
        <v>1269</v>
      </c>
      <c r="U907" s="218" t="s">
        <v>1269</v>
      </c>
      <c r="V907" s="218" t="s">
        <v>1269</v>
      </c>
      <c r="W907" s="218" t="s">
        <v>1269</v>
      </c>
      <c r="X907" s="218" t="s">
        <v>1321</v>
      </c>
      <c r="Y907" s="218" t="s">
        <v>1269</v>
      </c>
      <c r="Z907" s="261" t="str">
        <f>[1]総合!AG891</f>
        <v>よろしくお願いします</v>
      </c>
      <c r="AA907" s="261"/>
      <c r="AB907" s="261"/>
      <c r="AC907" s="261"/>
      <c r="AD907" s="261"/>
      <c r="AE907" s="261"/>
      <c r="AF907" s="49" t="str">
        <f t="shared" si="44"/>
        <v>F1C048</v>
      </c>
      <c r="AI907" s="47">
        <v>881</v>
      </c>
      <c r="AJ907" s="47" t="str">
        <f t="shared" si="45"/>
        <v>F1C048</v>
      </c>
    </row>
    <row r="908" spans="1:36" ht="22.5" customHeight="1" x14ac:dyDescent="0.4">
      <c r="A908" s="200" t="str">
        <f t="shared" si="39"/>
        <v>F</v>
      </c>
      <c r="B908" s="214" t="s">
        <v>2667</v>
      </c>
      <c r="C908" s="215" t="s">
        <v>1191</v>
      </c>
      <c r="D908" s="216" t="s">
        <v>4623</v>
      </c>
      <c r="E908" s="217" t="s">
        <v>590</v>
      </c>
      <c r="F908" s="218">
        <v>88</v>
      </c>
      <c r="G908" s="218">
        <v>86</v>
      </c>
      <c r="H908" s="218">
        <v>88</v>
      </c>
      <c r="I908" s="218">
        <v>262</v>
      </c>
      <c r="J908" s="219" t="s">
        <v>5218</v>
      </c>
      <c r="K908" s="218" t="s">
        <v>3456</v>
      </c>
      <c r="L908" s="218" t="s">
        <v>3459</v>
      </c>
      <c r="M908" s="218" t="s">
        <v>5219</v>
      </c>
      <c r="N908" s="218" t="s">
        <v>3481</v>
      </c>
      <c r="O908" s="218" t="s">
        <v>3439</v>
      </c>
      <c r="P908" s="218" t="s">
        <v>3759</v>
      </c>
      <c r="Q908" s="218" t="s">
        <v>3444</v>
      </c>
      <c r="R908" s="218" t="s">
        <v>3453</v>
      </c>
      <c r="S908" s="218" t="s">
        <v>3931</v>
      </c>
      <c r="T908" s="218" t="s">
        <v>3448</v>
      </c>
      <c r="U908" s="218" t="s">
        <v>3439</v>
      </c>
      <c r="V908" s="218" t="s">
        <v>4057</v>
      </c>
      <c r="W908" s="218" t="s">
        <v>3444</v>
      </c>
      <c r="X908" s="218" t="s">
        <v>1321</v>
      </c>
      <c r="Y908" s="218" t="s">
        <v>1269</v>
      </c>
      <c r="Z908" s="261" t="str">
        <f>[1]総合!AG892</f>
        <v>えい語よみ上げ算をがんばりたいです。</v>
      </c>
      <c r="AA908" s="261"/>
      <c r="AB908" s="261"/>
      <c r="AC908" s="261"/>
      <c r="AD908" s="261"/>
      <c r="AE908" s="261"/>
      <c r="AF908" s="49" t="str">
        <f t="shared" si="44"/>
        <v>F1A043</v>
      </c>
      <c r="AI908" s="47">
        <v>881</v>
      </c>
      <c r="AJ908" s="47" t="str">
        <f t="shared" si="45"/>
        <v>F1A043</v>
      </c>
    </row>
    <row r="909" spans="1:36" ht="22.5" customHeight="1" x14ac:dyDescent="0.4">
      <c r="A909" s="200" t="str">
        <f t="shared" si="39"/>
        <v>F</v>
      </c>
      <c r="B909" s="214" t="s">
        <v>2669</v>
      </c>
      <c r="C909" s="215" t="s">
        <v>2670</v>
      </c>
      <c r="D909" s="216" t="s">
        <v>4624</v>
      </c>
      <c r="E909" s="217" t="s">
        <v>590</v>
      </c>
      <c r="F909" s="218">
        <v>74</v>
      </c>
      <c r="G909" s="218">
        <v>68</v>
      </c>
      <c r="H909" s="218">
        <v>66</v>
      </c>
      <c r="I909" s="218">
        <v>208</v>
      </c>
      <c r="J909" s="219" t="s">
        <v>4996</v>
      </c>
      <c r="K909" s="218" t="s">
        <v>3765</v>
      </c>
      <c r="L909" s="218" t="s">
        <v>3480</v>
      </c>
      <c r="M909" s="218" t="s">
        <v>5220</v>
      </c>
      <c r="N909" s="218" t="s">
        <v>3510</v>
      </c>
      <c r="O909" s="218" t="s">
        <v>3483</v>
      </c>
      <c r="P909" s="218" t="s">
        <v>4126</v>
      </c>
      <c r="Q909" s="218" t="s">
        <v>3513</v>
      </c>
      <c r="R909" s="218" t="s">
        <v>3500</v>
      </c>
      <c r="S909" s="218" t="s">
        <v>4123</v>
      </c>
      <c r="T909" s="218" t="s">
        <v>3499</v>
      </c>
      <c r="U909" s="218" t="s">
        <v>3503</v>
      </c>
      <c r="V909" s="218" t="s">
        <v>4132</v>
      </c>
      <c r="W909" s="218" t="s">
        <v>3502</v>
      </c>
      <c r="X909" s="218" t="s">
        <v>1321</v>
      </c>
      <c r="Y909" s="218" t="s">
        <v>1269</v>
      </c>
      <c r="Z909" s="261" t="str">
        <f>[1]総合!AG893</f>
        <v>初めてのクリスマスカップがんばります</v>
      </c>
      <c r="AA909" s="261"/>
      <c r="AB909" s="261"/>
      <c r="AC909" s="261"/>
      <c r="AD909" s="261"/>
      <c r="AE909" s="261"/>
      <c r="AF909" s="49" t="str">
        <f t="shared" si="44"/>
        <v>F1A044</v>
      </c>
      <c r="AI909" s="47">
        <v>881</v>
      </c>
      <c r="AJ909" s="47" t="str">
        <f t="shared" si="45"/>
        <v>F1A044</v>
      </c>
    </row>
    <row r="910" spans="1:36" ht="22.5" customHeight="1" x14ac:dyDescent="0.4">
      <c r="A910" s="200" t="str">
        <f t="shared" si="39"/>
        <v>F</v>
      </c>
      <c r="B910" s="214" t="s">
        <v>2672</v>
      </c>
      <c r="C910" s="215" t="s">
        <v>2673</v>
      </c>
      <c r="D910" s="216" t="s">
        <v>4623</v>
      </c>
      <c r="E910" s="217" t="s">
        <v>590</v>
      </c>
      <c r="F910" s="218">
        <v>50</v>
      </c>
      <c r="G910" s="218">
        <v>60</v>
      </c>
      <c r="H910" s="218">
        <v>44</v>
      </c>
      <c r="I910" s="218">
        <v>154</v>
      </c>
      <c r="J910" s="219" t="s">
        <v>5221</v>
      </c>
      <c r="K910" s="218" t="s">
        <v>3847</v>
      </c>
      <c r="L910" s="218" t="s">
        <v>3483</v>
      </c>
      <c r="M910" s="218" t="s">
        <v>5222</v>
      </c>
      <c r="N910" s="218" t="s">
        <v>1269</v>
      </c>
      <c r="O910" s="218" t="s">
        <v>3503</v>
      </c>
      <c r="P910" s="218" t="s">
        <v>4211</v>
      </c>
      <c r="Q910" s="218" t="s">
        <v>1269</v>
      </c>
      <c r="R910" s="218" t="s">
        <v>1269</v>
      </c>
      <c r="S910" s="218" t="s">
        <v>1269</v>
      </c>
      <c r="T910" s="218" t="s">
        <v>1269</v>
      </c>
      <c r="U910" s="218" t="s">
        <v>1269</v>
      </c>
      <c r="V910" s="218" t="s">
        <v>1269</v>
      </c>
      <c r="W910" s="218" t="s">
        <v>1269</v>
      </c>
      <c r="X910" s="218" t="s">
        <v>1321</v>
      </c>
      <c r="Y910" s="218" t="s">
        <v>1269</v>
      </c>
      <c r="Z910" s="261" t="str">
        <f>[1]総合!AG894</f>
        <v>よい点数を出せるようにがんばります</v>
      </c>
      <c r="AA910" s="261"/>
      <c r="AB910" s="261"/>
      <c r="AC910" s="261"/>
      <c r="AD910" s="261"/>
      <c r="AE910" s="261"/>
      <c r="AF910" s="49" t="str">
        <f t="shared" si="44"/>
        <v>F1A045</v>
      </c>
      <c r="AI910" s="47">
        <v>881</v>
      </c>
      <c r="AJ910" s="47" t="str">
        <f t="shared" si="45"/>
        <v>F1A045</v>
      </c>
    </row>
    <row r="911" spans="1:36" ht="22.5" customHeight="1" x14ac:dyDescent="0.4">
      <c r="A911" s="200" t="str">
        <f t="shared" si="39"/>
        <v>F</v>
      </c>
      <c r="B911" s="214" t="s">
        <v>2675</v>
      </c>
      <c r="C911" s="215" t="s">
        <v>2676</v>
      </c>
      <c r="D911" s="216" t="s">
        <v>4630</v>
      </c>
      <c r="E911" s="217" t="s">
        <v>590</v>
      </c>
      <c r="F911" s="218">
        <v>66</v>
      </c>
      <c r="G911" s="218">
        <v>66</v>
      </c>
      <c r="H911" s="218">
        <v>62</v>
      </c>
      <c r="I911" s="218">
        <v>194</v>
      </c>
      <c r="J911" s="219" t="s">
        <v>5201</v>
      </c>
      <c r="K911" s="218" t="s">
        <v>3879</v>
      </c>
      <c r="L911" s="218" t="s">
        <v>3503</v>
      </c>
      <c r="M911" s="218" t="s">
        <v>5223</v>
      </c>
      <c r="N911" s="218" t="s">
        <v>1269</v>
      </c>
      <c r="O911" s="218" t="s">
        <v>1269</v>
      </c>
      <c r="P911" s="218" t="s">
        <v>1269</v>
      </c>
      <c r="Q911" s="218" t="s">
        <v>1269</v>
      </c>
      <c r="R911" s="218" t="s">
        <v>1269</v>
      </c>
      <c r="S911" s="218" t="s">
        <v>1269</v>
      </c>
      <c r="T911" s="218" t="s">
        <v>1269</v>
      </c>
      <c r="U911" s="218" t="s">
        <v>1269</v>
      </c>
      <c r="V911" s="218" t="s">
        <v>1269</v>
      </c>
      <c r="W911" s="218" t="s">
        <v>1269</v>
      </c>
      <c r="X911" s="218" t="s">
        <v>1321</v>
      </c>
      <c r="Y911" s="218" t="s">
        <v>1269</v>
      </c>
      <c r="Z911" s="261" t="str">
        <f>[1]総合!AG895</f>
        <v>初めてのクリスマスカップがんばりたいです</v>
      </c>
      <c r="AA911" s="261"/>
      <c r="AB911" s="261"/>
      <c r="AC911" s="261"/>
      <c r="AD911" s="261"/>
      <c r="AE911" s="261"/>
      <c r="AF911" s="49" t="str">
        <f t="shared" si="44"/>
        <v>F1B069</v>
      </c>
      <c r="AI911" s="47">
        <v>881</v>
      </c>
      <c r="AJ911" s="47" t="str">
        <f t="shared" si="45"/>
        <v>F1B069</v>
      </c>
    </row>
    <row r="912" spans="1:36" ht="22.5" customHeight="1" x14ac:dyDescent="0.4">
      <c r="A912" s="200" t="str">
        <f t="shared" si="39"/>
        <v>F</v>
      </c>
      <c r="B912" s="214" t="s">
        <v>2678</v>
      </c>
      <c r="C912" s="215" t="s">
        <v>1575</v>
      </c>
      <c r="D912" s="216" t="s">
        <v>4615</v>
      </c>
      <c r="E912" s="217" t="s">
        <v>590</v>
      </c>
      <c r="F912" s="218">
        <v>80</v>
      </c>
      <c r="G912" s="218">
        <v>84</v>
      </c>
      <c r="H912" s="218">
        <v>74</v>
      </c>
      <c r="I912" s="218">
        <v>238</v>
      </c>
      <c r="J912" s="219" t="s">
        <v>5107</v>
      </c>
      <c r="K912" s="218" t="s">
        <v>3494</v>
      </c>
      <c r="L912" s="218" t="s">
        <v>3480</v>
      </c>
      <c r="M912" s="218" t="s">
        <v>5224</v>
      </c>
      <c r="N912" s="218" t="s">
        <v>1269</v>
      </c>
      <c r="O912" s="218" t="s">
        <v>3503</v>
      </c>
      <c r="P912" s="218" t="s">
        <v>4211</v>
      </c>
      <c r="Q912" s="218" t="s">
        <v>1269</v>
      </c>
      <c r="R912" s="218" t="s">
        <v>1269</v>
      </c>
      <c r="S912" s="218" t="s">
        <v>1269</v>
      </c>
      <c r="T912" s="218" t="s">
        <v>1269</v>
      </c>
      <c r="U912" s="218" t="s">
        <v>3483</v>
      </c>
      <c r="V912" s="218" t="s">
        <v>4135</v>
      </c>
      <c r="W912" s="218" t="s">
        <v>1269</v>
      </c>
      <c r="X912" s="218" t="s">
        <v>1321</v>
      </c>
      <c r="Y912" s="218" t="s">
        <v>1269</v>
      </c>
      <c r="Z912" s="261" t="str">
        <f>[1]総合!AG896</f>
        <v>今年最高のせいせきをだす</v>
      </c>
      <c r="AA912" s="261"/>
      <c r="AB912" s="261"/>
      <c r="AC912" s="261"/>
      <c r="AD912" s="261"/>
      <c r="AE912" s="261"/>
      <c r="AF912" s="49" t="str">
        <f t="shared" si="44"/>
        <v>F1B070</v>
      </c>
      <c r="AI912" s="47">
        <v>881</v>
      </c>
      <c r="AJ912" s="47" t="str">
        <f t="shared" si="45"/>
        <v>F1B070</v>
      </c>
    </row>
    <row r="913" spans="1:36" ht="22.5" customHeight="1" x14ac:dyDescent="0.4">
      <c r="A913" s="200" t="str">
        <f t="shared" si="39"/>
        <v>F</v>
      </c>
      <c r="B913" s="214" t="s">
        <v>2686</v>
      </c>
      <c r="C913" s="215" t="s">
        <v>2687</v>
      </c>
      <c r="D913" s="216" t="s">
        <v>4623</v>
      </c>
      <c r="E913" s="217" t="s">
        <v>590</v>
      </c>
      <c r="F913" s="218">
        <v>34</v>
      </c>
      <c r="G913" s="218">
        <v>30</v>
      </c>
      <c r="H913" s="218">
        <v>28</v>
      </c>
      <c r="I913" s="218">
        <v>92</v>
      </c>
      <c r="J913" s="219" t="s">
        <v>5215</v>
      </c>
      <c r="K913" s="218" t="s">
        <v>4082</v>
      </c>
      <c r="L913" s="218" t="s">
        <v>1269</v>
      </c>
      <c r="M913" s="218" t="s">
        <v>1269</v>
      </c>
      <c r="N913" s="218" t="s">
        <v>1269</v>
      </c>
      <c r="O913" s="218" t="s">
        <v>1269</v>
      </c>
      <c r="P913" s="218" t="s">
        <v>1269</v>
      </c>
      <c r="Q913" s="218" t="s">
        <v>1269</v>
      </c>
      <c r="R913" s="218" t="s">
        <v>1269</v>
      </c>
      <c r="S913" s="218" t="s">
        <v>1269</v>
      </c>
      <c r="T913" s="218" t="s">
        <v>1269</v>
      </c>
      <c r="U913" s="218" t="s">
        <v>1269</v>
      </c>
      <c r="V913" s="218" t="s">
        <v>1269</v>
      </c>
      <c r="W913" s="218" t="s">
        <v>1269</v>
      </c>
      <c r="X913" s="218" t="s">
        <v>1321</v>
      </c>
      <c r="Y913" s="218" t="s">
        <v>1269</v>
      </c>
      <c r="Z913" s="261" t="str">
        <f>[1]総合!AG897</f>
        <v>はじめてのぜんこくたい会がんばります。</v>
      </c>
      <c r="AA913" s="261"/>
      <c r="AB913" s="261"/>
      <c r="AC913" s="261"/>
      <c r="AD913" s="261"/>
      <c r="AE913" s="261"/>
      <c r="AF913" s="49" t="str">
        <f t="shared" si="44"/>
        <v>F1A046</v>
      </c>
      <c r="AI913" s="47">
        <v>881</v>
      </c>
      <c r="AJ913" s="47" t="str">
        <f t="shared" si="45"/>
        <v>F1A046</v>
      </c>
    </row>
    <row r="914" spans="1:36" ht="22.5" customHeight="1" x14ac:dyDescent="0.4">
      <c r="A914" s="200" t="str">
        <f t="shared" si="39"/>
        <v>F</v>
      </c>
      <c r="B914" s="214" t="s">
        <v>2689</v>
      </c>
      <c r="C914" s="215" t="s">
        <v>1576</v>
      </c>
      <c r="D914" s="216" t="s">
        <v>4615</v>
      </c>
      <c r="E914" s="217" t="s">
        <v>590</v>
      </c>
      <c r="F914" s="218">
        <v>44</v>
      </c>
      <c r="G914" s="218">
        <v>44</v>
      </c>
      <c r="H914" s="218">
        <v>32</v>
      </c>
      <c r="I914" s="218">
        <v>120</v>
      </c>
      <c r="J914" s="219" t="s">
        <v>5157</v>
      </c>
      <c r="K914" s="218" t="s">
        <v>4070</v>
      </c>
      <c r="L914" s="218" t="s">
        <v>1269</v>
      </c>
      <c r="M914" s="218" t="s">
        <v>1269</v>
      </c>
      <c r="N914" s="218" t="s">
        <v>1269</v>
      </c>
      <c r="O914" s="218" t="s">
        <v>3496</v>
      </c>
      <c r="P914" s="218" t="s">
        <v>4147</v>
      </c>
      <c r="Q914" s="218" t="s">
        <v>1269</v>
      </c>
      <c r="R914" s="218" t="s">
        <v>1269</v>
      </c>
      <c r="S914" s="218" t="s">
        <v>1269</v>
      </c>
      <c r="T914" s="218" t="s">
        <v>1269</v>
      </c>
      <c r="U914" s="218" t="s">
        <v>1269</v>
      </c>
      <c r="V914" s="218" t="s">
        <v>1269</v>
      </c>
      <c r="W914" s="218" t="s">
        <v>1269</v>
      </c>
      <c r="X914" s="218" t="s">
        <v>1321</v>
      </c>
      <c r="Y914" s="218" t="s">
        <v>1269</v>
      </c>
      <c r="Z914" s="261" t="str">
        <f>[1]総合!AG898</f>
        <v>２度目のクリカツ。まだなれてないけどがんばります。</v>
      </c>
      <c r="AA914" s="261"/>
      <c r="AB914" s="261"/>
      <c r="AC914" s="261"/>
      <c r="AD914" s="261"/>
      <c r="AE914" s="261"/>
      <c r="AF914" s="49" t="str">
        <f t="shared" si="44"/>
        <v>F1B071</v>
      </c>
      <c r="AI914" s="47">
        <v>881</v>
      </c>
      <c r="AJ914" s="47" t="str">
        <f t="shared" si="45"/>
        <v>F1B071</v>
      </c>
    </row>
    <row r="915" spans="1:36" ht="22.5" customHeight="1" x14ac:dyDescent="0.4">
      <c r="A915" s="200" t="str">
        <f t="shared" si="39"/>
        <v>F</v>
      </c>
      <c r="B915" s="214" t="s">
        <v>2691</v>
      </c>
      <c r="C915" s="215" t="s">
        <v>2692</v>
      </c>
      <c r="D915" s="216" t="s">
        <v>4617</v>
      </c>
      <c r="E915" s="217" t="s">
        <v>590</v>
      </c>
      <c r="F915" s="218">
        <v>28</v>
      </c>
      <c r="G915" s="218">
        <v>36</v>
      </c>
      <c r="H915" s="218">
        <v>38</v>
      </c>
      <c r="I915" s="218">
        <v>102</v>
      </c>
      <c r="J915" s="219" t="s">
        <v>5071</v>
      </c>
      <c r="K915" s="218" t="s">
        <v>4078</v>
      </c>
      <c r="L915" s="218" t="s">
        <v>1269</v>
      </c>
      <c r="M915" s="218" t="s">
        <v>1269</v>
      </c>
      <c r="N915" s="218" t="s">
        <v>1269</v>
      </c>
      <c r="O915" s="218" t="s">
        <v>1269</v>
      </c>
      <c r="P915" s="218" t="s">
        <v>1269</v>
      </c>
      <c r="Q915" s="218" t="s">
        <v>1269</v>
      </c>
      <c r="R915" s="218" t="s">
        <v>3500</v>
      </c>
      <c r="S915" s="218" t="s">
        <v>4123</v>
      </c>
      <c r="T915" s="218" t="s">
        <v>1269</v>
      </c>
      <c r="U915" s="218" t="s">
        <v>1269</v>
      </c>
      <c r="V915" s="218" t="s">
        <v>1269</v>
      </c>
      <c r="W915" s="218" t="s">
        <v>1269</v>
      </c>
      <c r="X915" s="218" t="s">
        <v>1321</v>
      </c>
      <c r="Y915" s="218" t="s">
        <v>1269</v>
      </c>
      <c r="Z915" s="261" t="str">
        <f>[1]総合!AG899</f>
        <v>１月からソロバン始めました。初出場、頑張ります</v>
      </c>
      <c r="AA915" s="261"/>
      <c r="AB915" s="261"/>
      <c r="AC915" s="261"/>
      <c r="AD915" s="261"/>
      <c r="AE915" s="261"/>
      <c r="AF915" s="49" t="str">
        <f t="shared" si="44"/>
        <v>F1C052</v>
      </c>
      <c r="AI915" s="47">
        <v>881</v>
      </c>
      <c r="AJ915" s="47" t="str">
        <f t="shared" si="45"/>
        <v>F1C052</v>
      </c>
    </row>
    <row r="916" spans="1:36" ht="22.5" customHeight="1" x14ac:dyDescent="0.4">
      <c r="A916" s="200" t="str">
        <f t="shared" ref="A916:A979" si="46">LEFT(B916,1)</f>
        <v>F</v>
      </c>
      <c r="B916" s="214" t="s">
        <v>2694</v>
      </c>
      <c r="C916" s="215" t="s">
        <v>1595</v>
      </c>
      <c r="D916" s="216" t="s">
        <v>4619</v>
      </c>
      <c r="E916" s="217" t="s">
        <v>590</v>
      </c>
      <c r="F916" s="218">
        <v>74</v>
      </c>
      <c r="G916" s="218">
        <v>84</v>
      </c>
      <c r="H916" s="218">
        <v>72</v>
      </c>
      <c r="I916" s="218">
        <v>230</v>
      </c>
      <c r="J916" s="219" t="s">
        <v>5199</v>
      </c>
      <c r="K916" s="218" t="s">
        <v>3510</v>
      </c>
      <c r="L916" s="218" t="s">
        <v>3503</v>
      </c>
      <c r="M916" s="218" t="s">
        <v>5225</v>
      </c>
      <c r="N916" s="218" t="s">
        <v>1269</v>
      </c>
      <c r="O916" s="218" t="s">
        <v>3503</v>
      </c>
      <c r="P916" s="218" t="s">
        <v>4211</v>
      </c>
      <c r="Q916" s="218" t="s">
        <v>1269</v>
      </c>
      <c r="R916" s="218" t="s">
        <v>3491</v>
      </c>
      <c r="S916" s="218" t="s">
        <v>4117</v>
      </c>
      <c r="T916" s="218" t="s">
        <v>1269</v>
      </c>
      <c r="U916" s="218" t="s">
        <v>3483</v>
      </c>
      <c r="V916" s="218" t="s">
        <v>4135</v>
      </c>
      <c r="W916" s="218" t="s">
        <v>1269</v>
      </c>
      <c r="X916" s="218" t="s">
        <v>1321</v>
      </c>
      <c r="Y916" s="218" t="s">
        <v>1269</v>
      </c>
      <c r="Z916" s="261" t="str">
        <f>[1]総合!AG900</f>
        <v>個人総合で入賞できるよう最善をつくす。</v>
      </c>
      <c r="AA916" s="261"/>
      <c r="AB916" s="261"/>
      <c r="AC916" s="261"/>
      <c r="AD916" s="261"/>
      <c r="AE916" s="261"/>
      <c r="AF916" s="49" t="str">
        <f t="shared" si="44"/>
        <v>F1D027</v>
      </c>
      <c r="AI916" s="47">
        <v>881</v>
      </c>
      <c r="AJ916" s="47" t="str">
        <f t="shared" si="45"/>
        <v>F1D027</v>
      </c>
    </row>
    <row r="917" spans="1:36" ht="22.5" customHeight="1" x14ac:dyDescent="0.4">
      <c r="A917" s="200" t="str">
        <f t="shared" si="46"/>
        <v>F</v>
      </c>
      <c r="B917" s="214" t="s">
        <v>2699</v>
      </c>
      <c r="C917" s="215" t="s">
        <v>2700</v>
      </c>
      <c r="D917" s="216" t="s">
        <v>4700</v>
      </c>
      <c r="E917" s="217" t="s">
        <v>655</v>
      </c>
      <c r="F917" s="218">
        <v>54</v>
      </c>
      <c r="G917" s="218">
        <v>48</v>
      </c>
      <c r="H917" s="218">
        <v>52</v>
      </c>
      <c r="I917" s="218">
        <v>154</v>
      </c>
      <c r="J917" s="219" t="s">
        <v>5221</v>
      </c>
      <c r="K917" s="218" t="s">
        <v>3847</v>
      </c>
      <c r="L917" s="218" t="s">
        <v>3503</v>
      </c>
      <c r="M917" s="218" t="s">
        <v>5226</v>
      </c>
      <c r="N917" s="218" t="s">
        <v>1269</v>
      </c>
      <c r="O917" s="218" t="s">
        <v>3483</v>
      </c>
      <c r="P917" s="218" t="s">
        <v>4126</v>
      </c>
      <c r="Q917" s="218" t="s">
        <v>3513</v>
      </c>
      <c r="R917" s="218" t="s">
        <v>1269</v>
      </c>
      <c r="S917" s="218" t="s">
        <v>1269</v>
      </c>
      <c r="T917" s="218" t="s">
        <v>1269</v>
      </c>
      <c r="U917" s="218" t="s">
        <v>1269</v>
      </c>
      <c r="V917" s="218" t="s">
        <v>1269</v>
      </c>
      <c r="W917" s="218" t="s">
        <v>1269</v>
      </c>
      <c r="X917" s="218" t="s">
        <v>1321</v>
      </c>
      <c r="Y917" s="218" t="s">
        <v>1269</v>
      </c>
      <c r="Z917" s="261" t="str">
        <f>[1]総合!AG901</f>
        <v>初クリスマスカップ、一生懸命頑張ります。</v>
      </c>
      <c r="AA917" s="261"/>
      <c r="AB917" s="261"/>
      <c r="AC917" s="261"/>
      <c r="AD917" s="261"/>
      <c r="AE917" s="261"/>
      <c r="AF917" s="49" t="str">
        <f t="shared" si="44"/>
        <v>F1A047</v>
      </c>
      <c r="AI917" s="47">
        <v>881</v>
      </c>
      <c r="AJ917" s="47" t="str">
        <f t="shared" si="45"/>
        <v>F1A047</v>
      </c>
    </row>
    <row r="918" spans="1:36" ht="22.5" customHeight="1" x14ac:dyDescent="0.4">
      <c r="A918" s="200" t="str">
        <f t="shared" si="46"/>
        <v>F</v>
      </c>
      <c r="B918" s="214" t="s">
        <v>2702</v>
      </c>
      <c r="C918" s="215" t="s">
        <v>2703</v>
      </c>
      <c r="D918" s="216" t="s">
        <v>4700</v>
      </c>
      <c r="E918" s="217" t="s">
        <v>655</v>
      </c>
      <c r="F918" s="218">
        <v>40</v>
      </c>
      <c r="G918" s="218">
        <v>42</v>
      </c>
      <c r="H918" s="218">
        <v>34</v>
      </c>
      <c r="I918" s="218">
        <v>116</v>
      </c>
      <c r="J918" s="219" t="s">
        <v>5016</v>
      </c>
      <c r="K918" s="218" t="s">
        <v>4072</v>
      </c>
      <c r="L918" s="218" t="s">
        <v>3503</v>
      </c>
      <c r="M918" s="218" t="s">
        <v>5227</v>
      </c>
      <c r="N918" s="218" t="s">
        <v>1269</v>
      </c>
      <c r="O918" s="218" t="s">
        <v>1269</v>
      </c>
      <c r="P918" s="218" t="s">
        <v>1269</v>
      </c>
      <c r="Q918" s="218" t="s">
        <v>1269</v>
      </c>
      <c r="R918" s="218" t="s">
        <v>1269</v>
      </c>
      <c r="S918" s="218" t="s">
        <v>1269</v>
      </c>
      <c r="T918" s="218" t="s">
        <v>1269</v>
      </c>
      <c r="U918" s="218" t="s">
        <v>1269</v>
      </c>
      <c r="V918" s="218" t="s">
        <v>1269</v>
      </c>
      <c r="W918" s="218" t="s">
        <v>1269</v>
      </c>
      <c r="X918" s="218" t="s">
        <v>1321</v>
      </c>
      <c r="Y918" s="218" t="s">
        <v>1269</v>
      </c>
      <c r="Z918" s="261" t="str">
        <f>[1]総合!AG902</f>
        <v>初めてのクリスマスカップ頑張ります！</v>
      </c>
      <c r="AA918" s="261"/>
      <c r="AB918" s="261"/>
      <c r="AC918" s="261"/>
      <c r="AD918" s="261"/>
      <c r="AE918" s="261"/>
      <c r="AF918" s="49" t="str">
        <f t="shared" si="44"/>
        <v>F1A048</v>
      </c>
      <c r="AI918" s="47">
        <v>881</v>
      </c>
      <c r="AJ918" s="47" t="str">
        <f t="shared" si="45"/>
        <v>F1A048</v>
      </c>
    </row>
    <row r="919" spans="1:36" ht="22.5" customHeight="1" x14ac:dyDescent="0.4">
      <c r="A919" s="200" t="str">
        <f t="shared" si="46"/>
        <v>F</v>
      </c>
      <c r="B919" s="214" t="s">
        <v>2705</v>
      </c>
      <c r="C919" s="215" t="s">
        <v>1551</v>
      </c>
      <c r="D919" s="216" t="s">
        <v>4700</v>
      </c>
      <c r="E919" s="217" t="s">
        <v>655</v>
      </c>
      <c r="F919" s="218">
        <v>64</v>
      </c>
      <c r="G919" s="218">
        <v>74</v>
      </c>
      <c r="H919" s="218">
        <v>62</v>
      </c>
      <c r="I919" s="218">
        <v>200</v>
      </c>
      <c r="J919" s="219" t="s">
        <v>5228</v>
      </c>
      <c r="K919" s="218" t="s">
        <v>3873</v>
      </c>
      <c r="L919" s="218" t="s">
        <v>3483</v>
      </c>
      <c r="M919" s="218" t="s">
        <v>5229</v>
      </c>
      <c r="N919" s="218" t="s">
        <v>1269</v>
      </c>
      <c r="O919" s="218" t="s">
        <v>3503</v>
      </c>
      <c r="P919" s="218" t="s">
        <v>4211</v>
      </c>
      <c r="Q919" s="218" t="s">
        <v>1269</v>
      </c>
      <c r="R919" s="218" t="s">
        <v>1269</v>
      </c>
      <c r="S919" s="218" t="s">
        <v>1269</v>
      </c>
      <c r="T919" s="218" t="s">
        <v>1269</v>
      </c>
      <c r="U919" s="218" t="s">
        <v>1269</v>
      </c>
      <c r="V919" s="218" t="s">
        <v>1269</v>
      </c>
      <c r="W919" s="218" t="s">
        <v>1269</v>
      </c>
      <c r="X919" s="218" t="s">
        <v>1321</v>
      </c>
      <c r="Y919" s="218" t="s">
        <v>1269</v>
      </c>
      <c r="Z919" s="261" t="str">
        <f>[1]総合!AG903</f>
        <v>見取算頑張ります。</v>
      </c>
      <c r="AA919" s="261"/>
      <c r="AB919" s="261"/>
      <c r="AC919" s="261"/>
      <c r="AD919" s="261"/>
      <c r="AE919" s="261"/>
      <c r="AF919" s="49" t="str">
        <f t="shared" si="44"/>
        <v>F1A049</v>
      </c>
      <c r="AI919" s="47">
        <v>881</v>
      </c>
      <c r="AJ919" s="47" t="str">
        <f t="shared" si="45"/>
        <v>F1A049</v>
      </c>
    </row>
    <row r="920" spans="1:36" ht="22.5" customHeight="1" x14ac:dyDescent="0.4">
      <c r="A920" s="200" t="str">
        <f t="shared" si="46"/>
        <v>F</v>
      </c>
      <c r="B920" s="214" t="s">
        <v>2707</v>
      </c>
      <c r="C920" s="215" t="s">
        <v>2708</v>
      </c>
      <c r="D920" s="216" t="s">
        <v>4709</v>
      </c>
      <c r="E920" s="217" t="s">
        <v>655</v>
      </c>
      <c r="F920" s="218">
        <v>50</v>
      </c>
      <c r="G920" s="218">
        <v>60</v>
      </c>
      <c r="H920" s="218">
        <v>44</v>
      </c>
      <c r="I920" s="218">
        <v>154</v>
      </c>
      <c r="J920" s="219" t="s">
        <v>5221</v>
      </c>
      <c r="K920" s="218" t="s">
        <v>3847</v>
      </c>
      <c r="L920" s="218" t="s">
        <v>1269</v>
      </c>
      <c r="M920" s="218" t="s">
        <v>1269</v>
      </c>
      <c r="N920" s="218" t="s">
        <v>1269</v>
      </c>
      <c r="O920" s="218" t="s">
        <v>3483</v>
      </c>
      <c r="P920" s="218" t="s">
        <v>4126</v>
      </c>
      <c r="Q920" s="218" t="s">
        <v>3513</v>
      </c>
      <c r="R920" s="218" t="s">
        <v>1269</v>
      </c>
      <c r="S920" s="218" t="s">
        <v>1269</v>
      </c>
      <c r="T920" s="218" t="s">
        <v>1269</v>
      </c>
      <c r="U920" s="218" t="s">
        <v>1269</v>
      </c>
      <c r="V920" s="218" t="s">
        <v>1269</v>
      </c>
      <c r="W920" s="218" t="s">
        <v>1269</v>
      </c>
      <c r="X920" s="218" t="s">
        <v>1321</v>
      </c>
      <c r="Y920" s="218" t="s">
        <v>1269</v>
      </c>
      <c r="Z920" s="261" t="str">
        <f>[1]総合!AG904</f>
        <v>高得点をとれるように頑張ります。</v>
      </c>
      <c r="AA920" s="261"/>
      <c r="AB920" s="261"/>
      <c r="AC920" s="261"/>
      <c r="AD920" s="261"/>
      <c r="AE920" s="261"/>
      <c r="AF920" s="49" t="str">
        <f t="shared" si="44"/>
        <v>F1A050</v>
      </c>
      <c r="AI920" s="47">
        <v>881</v>
      </c>
      <c r="AJ920" s="47" t="str">
        <f t="shared" si="45"/>
        <v>F1A050</v>
      </c>
    </row>
    <row r="921" spans="1:36" ht="22.5" customHeight="1" x14ac:dyDescent="0.4">
      <c r="A921" s="200" t="str">
        <f t="shared" si="46"/>
        <v>F</v>
      </c>
      <c r="B921" s="214" t="s">
        <v>2710</v>
      </c>
      <c r="C921" s="215" t="s">
        <v>2711</v>
      </c>
      <c r="D921" s="216" t="s">
        <v>4708</v>
      </c>
      <c r="E921" s="217" t="s">
        <v>655</v>
      </c>
      <c r="F921" s="218">
        <v>80</v>
      </c>
      <c r="G921" s="218">
        <v>62</v>
      </c>
      <c r="H921" s="218">
        <v>74</v>
      </c>
      <c r="I921" s="218">
        <v>216</v>
      </c>
      <c r="J921" s="219" t="s">
        <v>5120</v>
      </c>
      <c r="K921" s="218" t="s">
        <v>3804</v>
      </c>
      <c r="L921" s="218" t="s">
        <v>3500</v>
      </c>
      <c r="M921" s="218" t="s">
        <v>5230</v>
      </c>
      <c r="N921" s="218" t="s">
        <v>1269</v>
      </c>
      <c r="O921" s="218" t="s">
        <v>3483</v>
      </c>
      <c r="P921" s="218" t="s">
        <v>4126</v>
      </c>
      <c r="Q921" s="218" t="s">
        <v>1269</v>
      </c>
      <c r="R921" s="218" t="s">
        <v>3483</v>
      </c>
      <c r="S921" s="218" t="s">
        <v>4131</v>
      </c>
      <c r="T921" s="218" t="s">
        <v>1269</v>
      </c>
      <c r="U921" s="218" t="s">
        <v>3483</v>
      </c>
      <c r="V921" s="218" t="s">
        <v>4135</v>
      </c>
      <c r="W921" s="218" t="s">
        <v>1269</v>
      </c>
      <c r="X921" s="218" t="s">
        <v>1321</v>
      </c>
      <c r="Y921" s="218" t="s">
        <v>1269</v>
      </c>
      <c r="Z921" s="261" t="str">
        <f>[1]総合!AG905</f>
        <v>本番で最高得点がとれるようにがんばります</v>
      </c>
      <c r="AA921" s="261"/>
      <c r="AB921" s="261"/>
      <c r="AC921" s="261"/>
      <c r="AD921" s="261"/>
      <c r="AE921" s="261"/>
      <c r="AF921" s="49" t="str">
        <f t="shared" si="44"/>
        <v>F1B072</v>
      </c>
      <c r="AI921" s="47">
        <v>881</v>
      </c>
      <c r="AJ921" s="47" t="str">
        <f t="shared" si="45"/>
        <v>F1B072</v>
      </c>
    </row>
    <row r="922" spans="1:36" ht="22.5" customHeight="1" x14ac:dyDescent="0.4">
      <c r="A922" s="200" t="str">
        <f t="shared" si="46"/>
        <v>F</v>
      </c>
      <c r="B922" s="214" t="s">
        <v>2713</v>
      </c>
      <c r="C922" s="215" t="s">
        <v>2714</v>
      </c>
      <c r="D922" s="216" t="s">
        <v>4708</v>
      </c>
      <c r="E922" s="217" t="s">
        <v>655</v>
      </c>
      <c r="F922" s="218">
        <v>58</v>
      </c>
      <c r="G922" s="218">
        <v>64</v>
      </c>
      <c r="H922" s="218">
        <v>48</v>
      </c>
      <c r="I922" s="218">
        <v>170</v>
      </c>
      <c r="J922" s="219" t="s">
        <v>5041</v>
      </c>
      <c r="K922" s="218" t="s">
        <v>3898</v>
      </c>
      <c r="L922" s="218" t="s">
        <v>3503</v>
      </c>
      <c r="M922" s="218" t="s">
        <v>5231</v>
      </c>
      <c r="N922" s="218" t="s">
        <v>1269</v>
      </c>
      <c r="O922" s="218" t="s">
        <v>3480</v>
      </c>
      <c r="P922" s="218" t="s">
        <v>4122</v>
      </c>
      <c r="Q922" s="218" t="s">
        <v>1269</v>
      </c>
      <c r="R922" s="218" t="s">
        <v>1269</v>
      </c>
      <c r="S922" s="218" t="s">
        <v>1269</v>
      </c>
      <c r="T922" s="218" t="s">
        <v>1269</v>
      </c>
      <c r="U922" s="218" t="s">
        <v>3480</v>
      </c>
      <c r="V922" s="218" t="s">
        <v>4223</v>
      </c>
      <c r="W922" s="218" t="s">
        <v>1269</v>
      </c>
      <c r="X922" s="218" t="s">
        <v>1321</v>
      </c>
      <c r="Y922" s="218" t="s">
        <v>1269</v>
      </c>
      <c r="Z922" s="261" t="str">
        <f>[1]総合!AG906</f>
        <v>メリークリスマス！！</v>
      </c>
      <c r="AA922" s="261"/>
      <c r="AB922" s="261"/>
      <c r="AC922" s="261"/>
      <c r="AD922" s="261"/>
      <c r="AE922" s="261"/>
      <c r="AF922" s="49" t="str">
        <f t="shared" si="44"/>
        <v>F1B073</v>
      </c>
      <c r="AI922" s="47">
        <v>881</v>
      </c>
      <c r="AJ922" s="47" t="str">
        <f t="shared" si="45"/>
        <v>F1B073</v>
      </c>
    </row>
    <row r="923" spans="1:36" ht="22.5" customHeight="1" x14ac:dyDescent="0.4">
      <c r="A923" s="200" t="str">
        <f t="shared" si="46"/>
        <v>F</v>
      </c>
      <c r="B923" s="214" t="s">
        <v>2716</v>
      </c>
      <c r="C923" s="215" t="s">
        <v>1578</v>
      </c>
      <c r="D923" s="216" t="s">
        <v>4708</v>
      </c>
      <c r="E923" s="217" t="s">
        <v>655</v>
      </c>
      <c r="F923" s="218">
        <v>62</v>
      </c>
      <c r="G923" s="218">
        <v>74</v>
      </c>
      <c r="H923" s="218">
        <v>66</v>
      </c>
      <c r="I923" s="218">
        <v>202</v>
      </c>
      <c r="J923" s="219" t="s">
        <v>5136</v>
      </c>
      <c r="K923" s="218" t="s">
        <v>3926</v>
      </c>
      <c r="L923" s="218" t="s">
        <v>3483</v>
      </c>
      <c r="M923" s="218" t="s">
        <v>5232</v>
      </c>
      <c r="N923" s="218" t="s">
        <v>1269</v>
      </c>
      <c r="O923" s="218" t="s">
        <v>3480</v>
      </c>
      <c r="P923" s="218" t="s">
        <v>4122</v>
      </c>
      <c r="Q923" s="218" t="s">
        <v>1269</v>
      </c>
      <c r="R923" s="218" t="s">
        <v>1269</v>
      </c>
      <c r="S923" s="218" t="s">
        <v>1269</v>
      </c>
      <c r="T923" s="218" t="s">
        <v>1269</v>
      </c>
      <c r="U923" s="218" t="s">
        <v>1269</v>
      </c>
      <c r="V923" s="218" t="s">
        <v>1269</v>
      </c>
      <c r="W923" s="218" t="s">
        <v>1269</v>
      </c>
      <c r="X923" s="218" t="s">
        <v>1321</v>
      </c>
      <c r="Y923" s="218" t="s">
        <v>1269</v>
      </c>
      <c r="Z923" s="261" t="str">
        <f>[1]総合!AG907</f>
        <v>メリークリスマス！自己ベストめざしてがんばります</v>
      </c>
      <c r="AA923" s="261"/>
      <c r="AB923" s="261"/>
      <c r="AC923" s="261"/>
      <c r="AD923" s="261"/>
      <c r="AE923" s="261"/>
      <c r="AF923" s="49" t="str">
        <f t="shared" si="44"/>
        <v>F1B074</v>
      </c>
      <c r="AI923" s="47">
        <v>881</v>
      </c>
      <c r="AJ923" s="47" t="str">
        <f t="shared" si="45"/>
        <v>F1B074</v>
      </c>
    </row>
    <row r="924" spans="1:36" ht="22.5" customHeight="1" x14ac:dyDescent="0.4">
      <c r="A924" s="200" t="str">
        <f t="shared" si="46"/>
        <v>F</v>
      </c>
      <c r="B924" s="214" t="s">
        <v>2718</v>
      </c>
      <c r="C924" s="215" t="s">
        <v>1396</v>
      </c>
      <c r="D924" s="216" t="s">
        <v>4701</v>
      </c>
      <c r="E924" s="217" t="s">
        <v>655</v>
      </c>
      <c r="F924" s="218">
        <v>84</v>
      </c>
      <c r="G924" s="218">
        <v>92</v>
      </c>
      <c r="H924" s="218">
        <v>78</v>
      </c>
      <c r="I924" s="218">
        <v>254</v>
      </c>
      <c r="J924" s="219" t="s">
        <v>5233</v>
      </c>
      <c r="K924" s="218" t="s">
        <v>3470</v>
      </c>
      <c r="L924" s="218" t="s">
        <v>3452</v>
      </c>
      <c r="M924" s="218" t="s">
        <v>5234</v>
      </c>
      <c r="N924" s="218" t="s">
        <v>3508</v>
      </c>
      <c r="O924" s="218" t="s">
        <v>3480</v>
      </c>
      <c r="P924" s="218" t="s">
        <v>4122</v>
      </c>
      <c r="Q924" s="218" t="s">
        <v>1269</v>
      </c>
      <c r="R924" s="218" t="s">
        <v>1269</v>
      </c>
      <c r="S924" s="218" t="s">
        <v>1269</v>
      </c>
      <c r="T924" s="218" t="s">
        <v>1269</v>
      </c>
      <c r="U924" s="218" t="s">
        <v>3483</v>
      </c>
      <c r="V924" s="218" t="s">
        <v>4135</v>
      </c>
      <c r="W924" s="218" t="s">
        <v>1269</v>
      </c>
      <c r="X924" s="218" t="s">
        <v>1321</v>
      </c>
      <c r="Y924" s="218" t="s">
        <v>1269</v>
      </c>
      <c r="Z924" s="261" t="str">
        <f>[1]総合!AG908</f>
        <v>かけ算頑張ります。</v>
      </c>
      <c r="AA924" s="261"/>
      <c r="AB924" s="261"/>
      <c r="AC924" s="261"/>
      <c r="AD924" s="261"/>
      <c r="AE924" s="261"/>
      <c r="AF924" s="49" t="str">
        <f t="shared" si="44"/>
        <v>F1B075</v>
      </c>
      <c r="AI924" s="47">
        <v>881</v>
      </c>
      <c r="AJ924" s="47" t="str">
        <f t="shared" si="45"/>
        <v>F1B075</v>
      </c>
    </row>
    <row r="925" spans="1:36" ht="22.5" customHeight="1" x14ac:dyDescent="0.4">
      <c r="A925" s="200" t="str">
        <f t="shared" si="46"/>
        <v>F</v>
      </c>
      <c r="B925" s="214" t="s">
        <v>2720</v>
      </c>
      <c r="C925" s="215" t="s">
        <v>2721</v>
      </c>
      <c r="D925" s="216" t="s">
        <v>4701</v>
      </c>
      <c r="E925" s="217" t="s">
        <v>655</v>
      </c>
      <c r="F925" s="218">
        <v>50</v>
      </c>
      <c r="G925" s="218">
        <v>50</v>
      </c>
      <c r="H925" s="218">
        <v>52</v>
      </c>
      <c r="I925" s="218">
        <v>152</v>
      </c>
      <c r="J925" s="219" t="s">
        <v>5117</v>
      </c>
      <c r="K925" s="218" t="s">
        <v>3849</v>
      </c>
      <c r="L925" s="218" t="s">
        <v>3483</v>
      </c>
      <c r="M925" s="218" t="s">
        <v>5235</v>
      </c>
      <c r="N925" s="218" t="s">
        <v>1269</v>
      </c>
      <c r="O925" s="218" t="s">
        <v>3503</v>
      </c>
      <c r="P925" s="218" t="s">
        <v>4211</v>
      </c>
      <c r="Q925" s="218" t="s">
        <v>1269</v>
      </c>
      <c r="R925" s="218" t="s">
        <v>1269</v>
      </c>
      <c r="S925" s="218" t="s">
        <v>1269</v>
      </c>
      <c r="T925" s="218" t="s">
        <v>1269</v>
      </c>
      <c r="U925" s="218" t="s">
        <v>1269</v>
      </c>
      <c r="V925" s="218" t="s">
        <v>1269</v>
      </c>
      <c r="W925" s="218" t="s">
        <v>1269</v>
      </c>
      <c r="X925" s="218" t="s">
        <v>1321</v>
      </c>
      <c r="Y925" s="218" t="s">
        <v>1269</v>
      </c>
      <c r="Z925" s="261" t="str">
        <f>[1]総合!AG909</f>
        <v>はじめてのクリスマスカップ、がんばります。</v>
      </c>
      <c r="AA925" s="261"/>
      <c r="AB925" s="261"/>
      <c r="AC925" s="261"/>
      <c r="AD925" s="261"/>
      <c r="AE925" s="261"/>
      <c r="AF925" s="49" t="str">
        <f t="shared" si="44"/>
        <v>F1B076</v>
      </c>
      <c r="AI925" s="47">
        <v>881</v>
      </c>
      <c r="AJ925" s="47" t="str">
        <f t="shared" si="45"/>
        <v>F1B076</v>
      </c>
    </row>
    <row r="926" spans="1:36" ht="22.5" customHeight="1" x14ac:dyDescent="0.4">
      <c r="A926" s="200" t="str">
        <f t="shared" si="46"/>
        <v>F</v>
      </c>
      <c r="B926" s="214" t="s">
        <v>2723</v>
      </c>
      <c r="C926" s="215" t="s">
        <v>2724</v>
      </c>
      <c r="D926" s="216" t="s">
        <v>4714</v>
      </c>
      <c r="E926" s="217" t="s">
        <v>655</v>
      </c>
      <c r="F926" s="218">
        <v>80</v>
      </c>
      <c r="G926" s="218">
        <v>80</v>
      </c>
      <c r="H926" s="218">
        <v>74</v>
      </c>
      <c r="I926" s="218">
        <v>234</v>
      </c>
      <c r="J926" s="219" t="s">
        <v>5038</v>
      </c>
      <c r="K926" s="218" t="s">
        <v>3561</v>
      </c>
      <c r="L926" s="218" t="s">
        <v>3480</v>
      </c>
      <c r="M926" s="218" t="s">
        <v>5236</v>
      </c>
      <c r="N926" s="218" t="s">
        <v>1269</v>
      </c>
      <c r="O926" s="218" t="s">
        <v>3483</v>
      </c>
      <c r="P926" s="218" t="s">
        <v>4126</v>
      </c>
      <c r="Q926" s="218" t="s">
        <v>1269</v>
      </c>
      <c r="R926" s="218" t="s">
        <v>3496</v>
      </c>
      <c r="S926" s="218" t="s">
        <v>4228</v>
      </c>
      <c r="T926" s="218" t="s">
        <v>1269</v>
      </c>
      <c r="U926" s="218" t="s">
        <v>3491</v>
      </c>
      <c r="V926" s="218" t="s">
        <v>4207</v>
      </c>
      <c r="W926" s="218" t="s">
        <v>1269</v>
      </c>
      <c r="X926" s="218" t="s">
        <v>1321</v>
      </c>
      <c r="Y926" s="218" t="s">
        <v>1269</v>
      </c>
      <c r="Z926" s="261" t="str">
        <f>[1]総合!AG910</f>
        <v>メリークリスマス！キリストに感謝ですね</v>
      </c>
      <c r="AA926" s="261"/>
      <c r="AB926" s="261"/>
      <c r="AC926" s="261"/>
      <c r="AD926" s="261"/>
      <c r="AE926" s="261"/>
      <c r="AF926" s="49" t="str">
        <f t="shared" si="44"/>
        <v>F1C053</v>
      </c>
      <c r="AI926" s="47">
        <v>881</v>
      </c>
      <c r="AJ926" s="47" t="str">
        <f t="shared" si="45"/>
        <v>F1C053</v>
      </c>
    </row>
    <row r="927" spans="1:36" ht="22.5" customHeight="1" x14ac:dyDescent="0.4">
      <c r="A927" s="200" t="str">
        <f t="shared" si="46"/>
        <v>F</v>
      </c>
      <c r="B927" s="214" t="s">
        <v>2726</v>
      </c>
      <c r="C927" s="215" t="s">
        <v>667</v>
      </c>
      <c r="D927" s="216" t="s">
        <v>4714</v>
      </c>
      <c r="E927" s="217" t="s">
        <v>655</v>
      </c>
      <c r="F927" s="218">
        <v>80</v>
      </c>
      <c r="G927" s="218">
        <v>88</v>
      </c>
      <c r="H927" s="218">
        <v>68</v>
      </c>
      <c r="I927" s="218">
        <v>236</v>
      </c>
      <c r="J927" s="219" t="s">
        <v>5006</v>
      </c>
      <c r="K927" s="218" t="s">
        <v>3555</v>
      </c>
      <c r="L927" s="218" t="s">
        <v>3483</v>
      </c>
      <c r="M927" s="218" t="s">
        <v>5237</v>
      </c>
      <c r="N927" s="218" t="s">
        <v>1269</v>
      </c>
      <c r="O927" s="218" t="s">
        <v>3480</v>
      </c>
      <c r="P927" s="218" t="s">
        <v>4122</v>
      </c>
      <c r="Q927" s="218" t="s">
        <v>1269</v>
      </c>
      <c r="R927" s="218" t="s">
        <v>3480</v>
      </c>
      <c r="S927" s="218" t="s">
        <v>4024</v>
      </c>
      <c r="T927" s="218" t="s">
        <v>1269</v>
      </c>
      <c r="U927" s="218" t="s">
        <v>3491</v>
      </c>
      <c r="V927" s="218" t="s">
        <v>4207</v>
      </c>
      <c r="W927" s="218" t="s">
        <v>1269</v>
      </c>
      <c r="X927" s="218" t="s">
        <v>1321</v>
      </c>
      <c r="Y927" s="218" t="s">
        <v>1269</v>
      </c>
      <c r="Z927" s="261" t="str">
        <f>[1]総合!AG911</f>
        <v>練習をたくさんして、本番がんばります</v>
      </c>
      <c r="AA927" s="261"/>
      <c r="AB927" s="261"/>
      <c r="AC927" s="261"/>
      <c r="AD927" s="261"/>
      <c r="AE927" s="261"/>
      <c r="AF927" s="49" t="str">
        <f t="shared" si="44"/>
        <v>F1C054</v>
      </c>
      <c r="AI927" s="47">
        <v>881</v>
      </c>
      <c r="AJ927" s="47" t="str">
        <f t="shared" si="45"/>
        <v>F1C054</v>
      </c>
    </row>
    <row r="928" spans="1:36" ht="22.5" customHeight="1" x14ac:dyDescent="0.4">
      <c r="A928" s="200" t="str">
        <f t="shared" si="46"/>
        <v>F</v>
      </c>
      <c r="B928" s="214" t="s">
        <v>2727</v>
      </c>
      <c r="C928" s="215" t="s">
        <v>1596</v>
      </c>
      <c r="D928" s="216" t="s">
        <v>4714</v>
      </c>
      <c r="E928" s="217" t="s">
        <v>655</v>
      </c>
      <c r="F928" s="218">
        <v>58</v>
      </c>
      <c r="G928" s="218">
        <v>68</v>
      </c>
      <c r="H928" s="218">
        <v>66</v>
      </c>
      <c r="I928" s="218">
        <v>192</v>
      </c>
      <c r="J928" s="219" t="s">
        <v>5076</v>
      </c>
      <c r="K928" s="218" t="s">
        <v>3778</v>
      </c>
      <c r="L928" s="218" t="s">
        <v>3483</v>
      </c>
      <c r="M928" s="218" t="s">
        <v>5238</v>
      </c>
      <c r="N928" s="218" t="s">
        <v>1269</v>
      </c>
      <c r="O928" s="218" t="s">
        <v>3503</v>
      </c>
      <c r="P928" s="218" t="s">
        <v>4211</v>
      </c>
      <c r="Q928" s="218" t="s">
        <v>1269</v>
      </c>
      <c r="R928" s="218" t="s">
        <v>3483</v>
      </c>
      <c r="S928" s="218" t="s">
        <v>4131</v>
      </c>
      <c r="T928" s="218" t="s">
        <v>1269</v>
      </c>
      <c r="U928" s="218" t="s">
        <v>1269</v>
      </c>
      <c r="V928" s="218" t="s">
        <v>1269</v>
      </c>
      <c r="W928" s="218" t="s">
        <v>1269</v>
      </c>
      <c r="X928" s="218" t="s">
        <v>1321</v>
      </c>
      <c r="Y928" s="218" t="s">
        <v>1269</v>
      </c>
      <c r="Z928" s="261" t="str">
        <f>[1]総合!AG912</f>
        <v>昨年よりも高い点数をとりたい。</v>
      </c>
      <c r="AA928" s="261"/>
      <c r="AB928" s="261"/>
      <c r="AC928" s="261"/>
      <c r="AD928" s="261"/>
      <c r="AE928" s="261"/>
      <c r="AF928" s="49" t="str">
        <f t="shared" si="44"/>
        <v>F1C055</v>
      </c>
      <c r="AI928" s="47">
        <v>881</v>
      </c>
      <c r="AJ928" s="47" t="str">
        <f t="shared" si="45"/>
        <v>F1C055</v>
      </c>
    </row>
    <row r="929" spans="1:36" ht="22.5" customHeight="1" x14ac:dyDescent="0.4">
      <c r="A929" s="200" t="str">
        <f t="shared" si="46"/>
        <v>F</v>
      </c>
      <c r="B929" s="214" t="s">
        <v>2729</v>
      </c>
      <c r="C929" s="215" t="s">
        <v>1577</v>
      </c>
      <c r="D929" s="216" t="s">
        <v>4719</v>
      </c>
      <c r="E929" s="217" t="s">
        <v>655</v>
      </c>
      <c r="F929" s="218">
        <v>78</v>
      </c>
      <c r="G929" s="218">
        <v>80</v>
      </c>
      <c r="H929" s="218">
        <v>70</v>
      </c>
      <c r="I929" s="218">
        <v>228</v>
      </c>
      <c r="J929" s="219" t="s">
        <v>5239</v>
      </c>
      <c r="K929" s="218" t="s">
        <v>3615</v>
      </c>
      <c r="L929" s="218" t="s">
        <v>3533</v>
      </c>
      <c r="M929" s="218" t="s">
        <v>5240</v>
      </c>
      <c r="N929" s="218" t="s">
        <v>1269</v>
      </c>
      <c r="O929" s="218" t="s">
        <v>3483</v>
      </c>
      <c r="P929" s="218" t="s">
        <v>4126</v>
      </c>
      <c r="Q929" s="218" t="s">
        <v>1269</v>
      </c>
      <c r="R929" s="218" t="s">
        <v>3483</v>
      </c>
      <c r="S929" s="218" t="s">
        <v>4131</v>
      </c>
      <c r="T929" s="218" t="s">
        <v>1269</v>
      </c>
      <c r="U929" s="218" t="s">
        <v>3491</v>
      </c>
      <c r="V929" s="218" t="s">
        <v>4207</v>
      </c>
      <c r="W929" s="218" t="s">
        <v>1269</v>
      </c>
      <c r="X929" s="218" t="s">
        <v>1321</v>
      </c>
      <c r="Y929" s="218" t="s">
        <v>1269</v>
      </c>
      <c r="Z929" s="261" t="str">
        <f>[1]総合!AG913</f>
        <v>220点以上目指して頑張ります。</v>
      </c>
      <c r="AA929" s="261"/>
      <c r="AB929" s="261"/>
      <c r="AC929" s="261"/>
      <c r="AD929" s="261"/>
      <c r="AE929" s="261"/>
      <c r="AF929" s="49" t="str">
        <f t="shared" si="44"/>
        <v>F1C056</v>
      </c>
      <c r="AI929" s="47">
        <v>881</v>
      </c>
      <c r="AJ929" s="47" t="str">
        <f t="shared" si="45"/>
        <v>F1C056</v>
      </c>
    </row>
    <row r="930" spans="1:36" ht="22.5" customHeight="1" x14ac:dyDescent="0.4">
      <c r="A930" s="200" t="str">
        <f t="shared" si="46"/>
        <v>F</v>
      </c>
      <c r="B930" s="214" t="s">
        <v>2733</v>
      </c>
      <c r="C930" s="215" t="s">
        <v>2734</v>
      </c>
      <c r="D930" s="216" t="s">
        <v>4708</v>
      </c>
      <c r="E930" s="217" t="s">
        <v>2732</v>
      </c>
      <c r="F930" s="218">
        <v>58</v>
      </c>
      <c r="G930" s="218">
        <v>50</v>
      </c>
      <c r="H930" s="218">
        <v>60</v>
      </c>
      <c r="I930" s="218">
        <v>168</v>
      </c>
      <c r="J930" s="219" t="s">
        <v>5113</v>
      </c>
      <c r="K930" s="218" t="s">
        <v>4057</v>
      </c>
      <c r="L930" s="218" t="s">
        <v>3503</v>
      </c>
      <c r="M930" s="218" t="s">
        <v>5241</v>
      </c>
      <c r="N930" s="218" t="s">
        <v>1269</v>
      </c>
      <c r="O930" s="218" t="s">
        <v>3503</v>
      </c>
      <c r="P930" s="218" t="s">
        <v>4211</v>
      </c>
      <c r="Q930" s="218" t="s">
        <v>1269</v>
      </c>
      <c r="R930" s="218" t="s">
        <v>1269</v>
      </c>
      <c r="S930" s="218" t="s">
        <v>1269</v>
      </c>
      <c r="T930" s="218" t="s">
        <v>1269</v>
      </c>
      <c r="U930" s="218" t="s">
        <v>3483</v>
      </c>
      <c r="V930" s="218" t="s">
        <v>4135</v>
      </c>
      <c r="W930" s="218" t="s">
        <v>1269</v>
      </c>
      <c r="X930" s="218" t="s">
        <v>1321</v>
      </c>
      <c r="Y930" s="218" t="s">
        <v>1269</v>
      </c>
      <c r="Z930" s="261" t="str">
        <f>[1]総合!AG914</f>
        <v>初めての参加ですが、一生懸命頑張ります！</v>
      </c>
      <c r="AA930" s="261"/>
      <c r="AB930" s="261"/>
      <c r="AC930" s="261"/>
      <c r="AD930" s="261"/>
      <c r="AE930" s="261"/>
      <c r="AF930" s="49" t="str">
        <f t="shared" si="44"/>
        <v>F1B077</v>
      </c>
      <c r="AI930" s="47">
        <v>881</v>
      </c>
      <c r="AJ930" s="47" t="str">
        <f t="shared" si="45"/>
        <v>F1B077</v>
      </c>
    </row>
    <row r="931" spans="1:36" ht="22.5" customHeight="1" x14ac:dyDescent="0.4">
      <c r="A931" s="200" t="str">
        <f t="shared" si="46"/>
        <v>F</v>
      </c>
      <c r="B931" s="214" t="s">
        <v>2736</v>
      </c>
      <c r="C931" s="215" t="s">
        <v>2737</v>
      </c>
      <c r="D931" s="216" t="s">
        <v>4701</v>
      </c>
      <c r="E931" s="217" t="s">
        <v>2732</v>
      </c>
      <c r="F931" s="218">
        <v>58</v>
      </c>
      <c r="G931" s="218">
        <v>58</v>
      </c>
      <c r="H931" s="218">
        <v>58</v>
      </c>
      <c r="I931" s="218">
        <v>174</v>
      </c>
      <c r="J931" s="219" t="s">
        <v>5161</v>
      </c>
      <c r="K931" s="218" t="s">
        <v>4056</v>
      </c>
      <c r="L931" s="218" t="s">
        <v>3503</v>
      </c>
      <c r="M931" s="218" t="s">
        <v>5242</v>
      </c>
      <c r="N931" s="218" t="s">
        <v>1269</v>
      </c>
      <c r="O931" s="218" t="s">
        <v>3503</v>
      </c>
      <c r="P931" s="218" t="s">
        <v>4211</v>
      </c>
      <c r="Q931" s="218" t="s">
        <v>1269</v>
      </c>
      <c r="R931" s="218" t="s">
        <v>1269</v>
      </c>
      <c r="S931" s="218" t="s">
        <v>1269</v>
      </c>
      <c r="T931" s="218" t="s">
        <v>1269</v>
      </c>
      <c r="U931" s="218" t="s">
        <v>3483</v>
      </c>
      <c r="V931" s="218" t="s">
        <v>4135</v>
      </c>
      <c r="W931" s="218" t="s">
        <v>1269</v>
      </c>
      <c r="X931" s="218" t="s">
        <v>1321</v>
      </c>
      <c r="Y931" s="218" t="s">
        <v>1269</v>
      </c>
      <c r="Z931" s="261" t="str">
        <f>[1]総合!AG915</f>
        <v>がんばります。</v>
      </c>
      <c r="AA931" s="261"/>
      <c r="AB931" s="261"/>
      <c r="AC931" s="261"/>
      <c r="AD931" s="261"/>
      <c r="AE931" s="261"/>
      <c r="AF931" s="49" t="str">
        <f t="shared" si="44"/>
        <v>F1B078</v>
      </c>
      <c r="AI931" s="47">
        <v>881</v>
      </c>
      <c r="AJ931" s="47" t="str">
        <f t="shared" si="45"/>
        <v>F1B078</v>
      </c>
    </row>
    <row r="932" spans="1:36" ht="22.5" customHeight="1" x14ac:dyDescent="0.4">
      <c r="A932" s="200" t="str">
        <f t="shared" si="46"/>
        <v>F</v>
      </c>
      <c r="B932" s="214" t="s">
        <v>2739</v>
      </c>
      <c r="C932" s="215" t="s">
        <v>2740</v>
      </c>
      <c r="D932" s="216" t="s">
        <v>4714</v>
      </c>
      <c r="E932" s="217" t="s">
        <v>2732</v>
      </c>
      <c r="F932" s="218">
        <v>56</v>
      </c>
      <c r="G932" s="218">
        <v>62</v>
      </c>
      <c r="H932" s="218">
        <v>58</v>
      </c>
      <c r="I932" s="218">
        <v>176</v>
      </c>
      <c r="J932" s="219" t="s">
        <v>5145</v>
      </c>
      <c r="K932" s="218" t="s">
        <v>3799</v>
      </c>
      <c r="L932" s="218" t="s">
        <v>3503</v>
      </c>
      <c r="M932" s="218" t="s">
        <v>5243</v>
      </c>
      <c r="N932" s="218" t="s">
        <v>1269</v>
      </c>
      <c r="O932" s="218" t="s">
        <v>3483</v>
      </c>
      <c r="P932" s="218" t="s">
        <v>4126</v>
      </c>
      <c r="Q932" s="218" t="s">
        <v>1269</v>
      </c>
      <c r="R932" s="218" t="s">
        <v>3496</v>
      </c>
      <c r="S932" s="218" t="s">
        <v>4228</v>
      </c>
      <c r="T932" s="218" t="s">
        <v>1269</v>
      </c>
      <c r="U932" s="218" t="s">
        <v>3503</v>
      </c>
      <c r="V932" s="218" t="s">
        <v>4132</v>
      </c>
      <c r="W932" s="218" t="s">
        <v>1269</v>
      </c>
      <c r="X932" s="218" t="s">
        <v>1321</v>
      </c>
      <c r="Y932" s="218" t="s">
        <v>1269</v>
      </c>
      <c r="Z932" s="261" t="str">
        <f>[1]総合!AG916</f>
        <v>点数が高くなるようにがんばりたいです。初めてなのでワクワクドキドキします。</v>
      </c>
      <c r="AA932" s="261"/>
      <c r="AB932" s="261"/>
      <c r="AC932" s="261"/>
      <c r="AD932" s="261"/>
      <c r="AE932" s="261"/>
      <c r="AF932" s="49" t="str">
        <f t="shared" si="44"/>
        <v>F1C057</v>
      </c>
      <c r="AI932" s="47">
        <v>881</v>
      </c>
      <c r="AJ932" s="47" t="str">
        <f t="shared" si="45"/>
        <v>F1C057</v>
      </c>
    </row>
    <row r="933" spans="1:36" ht="22.5" customHeight="1" x14ac:dyDescent="0.4">
      <c r="A933" s="200" t="str">
        <f t="shared" si="46"/>
        <v>F</v>
      </c>
      <c r="B933" s="214" t="s">
        <v>2753</v>
      </c>
      <c r="C933" s="215" t="s">
        <v>2754</v>
      </c>
      <c r="D933" s="216" t="s">
        <v>4700</v>
      </c>
      <c r="E933" s="217" t="s">
        <v>1398</v>
      </c>
      <c r="F933" s="218">
        <v>54</v>
      </c>
      <c r="G933" s="218">
        <v>44</v>
      </c>
      <c r="H933" s="218">
        <v>44</v>
      </c>
      <c r="I933" s="218">
        <v>142</v>
      </c>
      <c r="J933" s="219" t="s">
        <v>5024</v>
      </c>
      <c r="K933" s="218" t="s">
        <v>4062</v>
      </c>
      <c r="L933" s="218" t="s">
        <v>3503</v>
      </c>
      <c r="M933" s="218" t="s">
        <v>5244</v>
      </c>
      <c r="N933" s="218" t="s">
        <v>1269</v>
      </c>
      <c r="O933" s="218" t="s">
        <v>1269</v>
      </c>
      <c r="P933" s="218" t="s">
        <v>1269</v>
      </c>
      <c r="Q933" s="218" t="s">
        <v>1269</v>
      </c>
      <c r="R933" s="218" t="s">
        <v>1269</v>
      </c>
      <c r="S933" s="218" t="s">
        <v>1269</v>
      </c>
      <c r="T933" s="218" t="s">
        <v>1269</v>
      </c>
      <c r="U933" s="218" t="s">
        <v>1269</v>
      </c>
      <c r="V933" s="218" t="s">
        <v>1269</v>
      </c>
      <c r="W933" s="218" t="s">
        <v>1269</v>
      </c>
      <c r="X933" s="218" t="s">
        <v>1321</v>
      </c>
      <c r="Y933" s="218" t="s">
        <v>1269</v>
      </c>
      <c r="Z933" s="261" t="str">
        <f>[1]総合!AG917</f>
        <v>ノーミス目指してがんばります</v>
      </c>
      <c r="AA933" s="261"/>
      <c r="AB933" s="261"/>
      <c r="AC933" s="261"/>
      <c r="AD933" s="261"/>
      <c r="AE933" s="261"/>
      <c r="AF933" s="49" t="str">
        <f t="shared" si="44"/>
        <v>F1A051</v>
      </c>
      <c r="AI933" s="47">
        <v>881</v>
      </c>
      <c r="AJ933" s="47" t="str">
        <f t="shared" si="45"/>
        <v>F1A051</v>
      </c>
    </row>
    <row r="934" spans="1:36" ht="22.5" customHeight="1" x14ac:dyDescent="0.4">
      <c r="A934" s="200" t="str">
        <f t="shared" si="46"/>
        <v>F</v>
      </c>
      <c r="B934" s="214" t="s">
        <v>2756</v>
      </c>
      <c r="C934" s="215" t="s">
        <v>1552</v>
      </c>
      <c r="D934" s="216" t="s">
        <v>4700</v>
      </c>
      <c r="E934" s="217" t="s">
        <v>1398</v>
      </c>
      <c r="F934" s="218">
        <v>50</v>
      </c>
      <c r="G934" s="218">
        <v>40</v>
      </c>
      <c r="H934" s="218">
        <v>50</v>
      </c>
      <c r="I934" s="218">
        <v>140</v>
      </c>
      <c r="J934" s="219" t="s">
        <v>5059</v>
      </c>
      <c r="K934" s="218" t="s">
        <v>4063</v>
      </c>
      <c r="L934" s="218" t="s">
        <v>1269</v>
      </c>
      <c r="M934" s="218" t="s">
        <v>1269</v>
      </c>
      <c r="N934" s="218" t="s">
        <v>1269</v>
      </c>
      <c r="O934" s="218" t="s">
        <v>3503</v>
      </c>
      <c r="P934" s="218" t="s">
        <v>4211</v>
      </c>
      <c r="Q934" s="218" t="s">
        <v>1269</v>
      </c>
      <c r="R934" s="218" t="s">
        <v>1269</v>
      </c>
      <c r="S934" s="218" t="s">
        <v>1269</v>
      </c>
      <c r="T934" s="218" t="s">
        <v>1269</v>
      </c>
      <c r="U934" s="218" t="s">
        <v>1269</v>
      </c>
      <c r="V934" s="218" t="s">
        <v>1269</v>
      </c>
      <c r="W934" s="218" t="s">
        <v>1269</v>
      </c>
      <c r="X934" s="218" t="s">
        <v>1321</v>
      </c>
      <c r="Y934" s="218" t="s">
        <v>1269</v>
      </c>
      <c r="Z934" s="261" t="str">
        <f>[1]総合!AG918</f>
        <v>自分の最高記録を出せるように頑張ります</v>
      </c>
      <c r="AA934" s="261"/>
      <c r="AB934" s="261"/>
      <c r="AC934" s="261"/>
      <c r="AD934" s="261"/>
      <c r="AE934" s="261"/>
      <c r="AF934" s="49" t="str">
        <f t="shared" si="44"/>
        <v>F1A052</v>
      </c>
      <c r="AI934" s="47">
        <v>881</v>
      </c>
      <c r="AJ934" s="47" t="str">
        <f t="shared" si="45"/>
        <v>F1A052</v>
      </c>
    </row>
    <row r="935" spans="1:36" ht="22.5" customHeight="1" x14ac:dyDescent="0.4">
      <c r="A935" s="200" t="str">
        <f t="shared" si="46"/>
        <v>F</v>
      </c>
      <c r="B935" s="214" t="s">
        <v>2758</v>
      </c>
      <c r="C935" s="215" t="s">
        <v>2759</v>
      </c>
      <c r="D935" s="216" t="s">
        <v>4701</v>
      </c>
      <c r="E935" s="217" t="s">
        <v>1398</v>
      </c>
      <c r="F935" s="218">
        <v>34</v>
      </c>
      <c r="G935" s="218">
        <v>24</v>
      </c>
      <c r="H935" s="218">
        <v>22</v>
      </c>
      <c r="I935" s="218">
        <v>80</v>
      </c>
      <c r="J935" s="219" t="s">
        <v>5103</v>
      </c>
      <c r="K935" s="218" t="s">
        <v>4038</v>
      </c>
      <c r="L935" s="218" t="s">
        <v>1269</v>
      </c>
      <c r="M935" s="218" t="s">
        <v>1269</v>
      </c>
      <c r="N935" s="218" t="s">
        <v>1269</v>
      </c>
      <c r="O935" s="218" t="s">
        <v>1269</v>
      </c>
      <c r="P935" s="218" t="s">
        <v>1269</v>
      </c>
      <c r="Q935" s="218" t="s">
        <v>1269</v>
      </c>
      <c r="R935" s="218" t="s">
        <v>1269</v>
      </c>
      <c r="S935" s="218" t="s">
        <v>1269</v>
      </c>
      <c r="T935" s="218" t="s">
        <v>1269</v>
      </c>
      <c r="U935" s="218" t="s">
        <v>1269</v>
      </c>
      <c r="V935" s="218" t="s">
        <v>1269</v>
      </c>
      <c r="W935" s="218" t="s">
        <v>1269</v>
      </c>
      <c r="X935" s="218" t="s">
        <v>1321</v>
      </c>
      <c r="Y935" s="218" t="s">
        <v>1269</v>
      </c>
      <c r="Z935" s="261" t="str">
        <f>[1]総合!AG919</f>
        <v>高得点目指して頑張ります</v>
      </c>
      <c r="AA935" s="261"/>
      <c r="AB935" s="261"/>
      <c r="AC935" s="261"/>
      <c r="AD935" s="261"/>
      <c r="AE935" s="261"/>
      <c r="AF935" s="49" t="str">
        <f t="shared" si="44"/>
        <v>F1B079</v>
      </c>
      <c r="AI935" s="47">
        <v>881</v>
      </c>
      <c r="AJ935" s="47" t="str">
        <f t="shared" si="45"/>
        <v>F1B079</v>
      </c>
    </row>
    <row r="936" spans="1:36" ht="22.5" customHeight="1" x14ac:dyDescent="0.4">
      <c r="A936" s="200" t="str">
        <f t="shared" si="46"/>
        <v>F</v>
      </c>
      <c r="B936" s="214" t="s">
        <v>2761</v>
      </c>
      <c r="C936" s="215" t="s">
        <v>2762</v>
      </c>
      <c r="D936" s="216" t="s">
        <v>4701</v>
      </c>
      <c r="E936" s="217" t="s">
        <v>1398</v>
      </c>
      <c r="F936" s="218">
        <v>54</v>
      </c>
      <c r="G936" s="218">
        <v>48</v>
      </c>
      <c r="H936" s="218">
        <v>48</v>
      </c>
      <c r="I936" s="218">
        <v>150</v>
      </c>
      <c r="J936" s="219" t="s">
        <v>5089</v>
      </c>
      <c r="K936" s="218" t="s">
        <v>4060</v>
      </c>
      <c r="L936" s="218" t="s">
        <v>3503</v>
      </c>
      <c r="M936" s="218" t="s">
        <v>5245</v>
      </c>
      <c r="N936" s="218" t="s">
        <v>1269</v>
      </c>
      <c r="O936" s="218" t="s">
        <v>3503</v>
      </c>
      <c r="P936" s="218" t="s">
        <v>4211</v>
      </c>
      <c r="Q936" s="218" t="s">
        <v>1269</v>
      </c>
      <c r="R936" s="218" t="s">
        <v>1269</v>
      </c>
      <c r="S936" s="218" t="s">
        <v>1269</v>
      </c>
      <c r="T936" s="218" t="s">
        <v>1269</v>
      </c>
      <c r="U936" s="218" t="s">
        <v>1269</v>
      </c>
      <c r="V936" s="218" t="s">
        <v>1269</v>
      </c>
      <c r="W936" s="218" t="s">
        <v>1269</v>
      </c>
      <c r="X936" s="218" t="s">
        <v>1321</v>
      </c>
      <c r="Y936" s="218" t="s">
        <v>1269</v>
      </c>
      <c r="Z936" s="261" t="str">
        <f>[1]総合!AG920</f>
        <v>目標高くもって楽しみます！</v>
      </c>
      <c r="AA936" s="261"/>
      <c r="AB936" s="261"/>
      <c r="AC936" s="261"/>
      <c r="AD936" s="261"/>
      <c r="AE936" s="261"/>
      <c r="AF936" s="49" t="str">
        <f t="shared" si="44"/>
        <v>F1B080</v>
      </c>
      <c r="AI936" s="47">
        <v>881</v>
      </c>
      <c r="AJ936" s="47" t="str">
        <f t="shared" si="45"/>
        <v>F1B080</v>
      </c>
    </row>
    <row r="937" spans="1:36" ht="22.5" customHeight="1" x14ac:dyDescent="0.4">
      <c r="A937" s="200" t="str">
        <f t="shared" si="46"/>
        <v>F</v>
      </c>
      <c r="B937" s="214" t="s">
        <v>2764</v>
      </c>
      <c r="C937" s="215" t="s">
        <v>2765</v>
      </c>
      <c r="D937" s="216" t="s">
        <v>4719</v>
      </c>
      <c r="E937" s="217" t="s">
        <v>1398</v>
      </c>
      <c r="F937" s="218">
        <v>52</v>
      </c>
      <c r="G937" s="218">
        <v>60</v>
      </c>
      <c r="H937" s="218">
        <v>30</v>
      </c>
      <c r="I937" s="218">
        <v>142</v>
      </c>
      <c r="J937" s="219" t="s">
        <v>5024</v>
      </c>
      <c r="K937" s="218" t="s">
        <v>4062</v>
      </c>
      <c r="L937" s="218" t="s">
        <v>1269</v>
      </c>
      <c r="M937" s="218" t="s">
        <v>1269</v>
      </c>
      <c r="N937" s="218" t="s">
        <v>1269</v>
      </c>
      <c r="O937" s="218" t="s">
        <v>1269</v>
      </c>
      <c r="P937" s="218" t="s">
        <v>1269</v>
      </c>
      <c r="Q937" s="218" t="s">
        <v>1269</v>
      </c>
      <c r="R937" s="218" t="s">
        <v>1269</v>
      </c>
      <c r="S937" s="218" t="s">
        <v>1269</v>
      </c>
      <c r="T937" s="218" t="s">
        <v>1269</v>
      </c>
      <c r="U937" s="218" t="s">
        <v>1269</v>
      </c>
      <c r="V937" s="218" t="s">
        <v>1269</v>
      </c>
      <c r="W937" s="218" t="s">
        <v>1269</v>
      </c>
      <c r="X937" s="218" t="s">
        <v>1321</v>
      </c>
      <c r="Y937" s="218" t="s">
        <v>1269</v>
      </c>
      <c r="Z937" s="261" t="str">
        <f>[1]総合!AG921</f>
        <v>初挑戦、がんばります！</v>
      </c>
      <c r="AA937" s="261"/>
      <c r="AB937" s="261"/>
      <c r="AC937" s="261"/>
      <c r="AD937" s="261"/>
      <c r="AE937" s="261"/>
      <c r="AF937" s="49" t="str">
        <f t="shared" si="44"/>
        <v>F1C058</v>
      </c>
      <c r="AI937" s="47">
        <v>881</v>
      </c>
      <c r="AJ937" s="47" t="str">
        <f t="shared" si="45"/>
        <v>F1C058</v>
      </c>
    </row>
    <row r="938" spans="1:36" ht="22.5" customHeight="1" x14ac:dyDescent="0.4">
      <c r="A938" s="200" t="str">
        <f t="shared" si="46"/>
        <v>F</v>
      </c>
      <c r="B938" s="214" t="s">
        <v>2767</v>
      </c>
      <c r="C938" s="215" t="s">
        <v>2768</v>
      </c>
      <c r="D938" s="216" t="s">
        <v>4719</v>
      </c>
      <c r="E938" s="217" t="s">
        <v>1398</v>
      </c>
      <c r="F938" s="218">
        <v>60</v>
      </c>
      <c r="G938" s="218">
        <v>60</v>
      </c>
      <c r="H938" s="218">
        <v>54</v>
      </c>
      <c r="I938" s="218">
        <v>174</v>
      </c>
      <c r="J938" s="219" t="s">
        <v>5161</v>
      </c>
      <c r="K938" s="218" t="s">
        <v>4056</v>
      </c>
      <c r="L938" s="218" t="s">
        <v>3503</v>
      </c>
      <c r="M938" s="218" t="s">
        <v>5246</v>
      </c>
      <c r="N938" s="218" t="s">
        <v>1269</v>
      </c>
      <c r="O938" s="218" t="s">
        <v>1269</v>
      </c>
      <c r="P938" s="218" t="s">
        <v>1269</v>
      </c>
      <c r="Q938" s="218" t="s">
        <v>1269</v>
      </c>
      <c r="R938" s="218" t="s">
        <v>1269</v>
      </c>
      <c r="S938" s="218" t="s">
        <v>1269</v>
      </c>
      <c r="T938" s="218" t="s">
        <v>1269</v>
      </c>
      <c r="U938" s="218" t="s">
        <v>1269</v>
      </c>
      <c r="V938" s="218" t="s">
        <v>1269</v>
      </c>
      <c r="W938" s="218" t="s">
        <v>1269</v>
      </c>
      <c r="X938" s="218" t="s">
        <v>1321</v>
      </c>
      <c r="Y938" s="218" t="s">
        <v>1269</v>
      </c>
      <c r="Z938" s="261" t="str">
        <f>[1]総合!AG922</f>
        <v>自己ベスト目指してがんばります</v>
      </c>
      <c r="AA938" s="261"/>
      <c r="AB938" s="261"/>
      <c r="AC938" s="261"/>
      <c r="AD938" s="261"/>
      <c r="AE938" s="261"/>
      <c r="AF938" s="49" t="str">
        <f t="shared" si="44"/>
        <v>F1C059</v>
      </c>
      <c r="AI938" s="47">
        <v>881</v>
      </c>
      <c r="AJ938" s="47" t="str">
        <f t="shared" si="45"/>
        <v>F1C059</v>
      </c>
    </row>
    <row r="939" spans="1:36" ht="22.5" customHeight="1" x14ac:dyDescent="0.4">
      <c r="A939" s="200" t="str">
        <f t="shared" si="46"/>
        <v>F</v>
      </c>
      <c r="B939" s="214" t="s">
        <v>2789</v>
      </c>
      <c r="C939" s="215" t="s">
        <v>2790</v>
      </c>
      <c r="D939" s="216" t="s">
        <v>4731</v>
      </c>
      <c r="E939" s="217" t="s">
        <v>745</v>
      </c>
      <c r="F939" s="218">
        <v>50</v>
      </c>
      <c r="G939" s="218">
        <v>54</v>
      </c>
      <c r="H939" s="218">
        <v>54</v>
      </c>
      <c r="I939" s="218">
        <v>158</v>
      </c>
      <c r="J939" s="219" t="s">
        <v>5084</v>
      </c>
      <c r="K939" s="218" t="s">
        <v>4059</v>
      </c>
      <c r="L939" s="218" t="s">
        <v>1269</v>
      </c>
      <c r="M939" s="218" t="s">
        <v>1269</v>
      </c>
      <c r="N939" s="218" t="s">
        <v>1269</v>
      </c>
      <c r="O939" s="218" t="s">
        <v>3503</v>
      </c>
      <c r="P939" s="218" t="s">
        <v>4211</v>
      </c>
      <c r="Q939" s="218" t="s">
        <v>1269</v>
      </c>
      <c r="R939" s="218" t="s">
        <v>1269</v>
      </c>
      <c r="S939" s="218" t="s">
        <v>1269</v>
      </c>
      <c r="T939" s="218" t="s">
        <v>1269</v>
      </c>
      <c r="U939" s="218" t="s">
        <v>3503</v>
      </c>
      <c r="V939" s="218" t="s">
        <v>4132</v>
      </c>
      <c r="W939" s="218" t="s">
        <v>1269</v>
      </c>
      <c r="X939" s="218" t="s">
        <v>1321</v>
      </c>
      <c r="Y939" s="218" t="s">
        <v>1269</v>
      </c>
      <c r="Z939" s="261" t="str">
        <f>[1]総合!AG923</f>
        <v>上位をとれるようにがんばりたい！</v>
      </c>
      <c r="AA939" s="261"/>
      <c r="AB939" s="261"/>
      <c r="AC939" s="261"/>
      <c r="AD939" s="261"/>
      <c r="AE939" s="261"/>
      <c r="AF939" s="49" t="str">
        <f t="shared" si="44"/>
        <v>F1B082</v>
      </c>
      <c r="AI939" s="47">
        <v>881</v>
      </c>
      <c r="AJ939" s="47" t="str">
        <f t="shared" si="45"/>
        <v>F1B082</v>
      </c>
    </row>
    <row r="940" spans="1:36" ht="22.5" customHeight="1" x14ac:dyDescent="0.4">
      <c r="A940" s="200" t="str">
        <f t="shared" si="46"/>
        <v>F</v>
      </c>
      <c r="B940" s="214" t="s">
        <v>2792</v>
      </c>
      <c r="C940" s="215" t="s">
        <v>1580</v>
      </c>
      <c r="D940" s="216" t="s">
        <v>4731</v>
      </c>
      <c r="E940" s="217" t="s">
        <v>745</v>
      </c>
      <c r="F940" s="218">
        <v>38</v>
      </c>
      <c r="G940" s="218">
        <v>56</v>
      </c>
      <c r="H940" s="218">
        <v>12</v>
      </c>
      <c r="I940" s="218">
        <v>106</v>
      </c>
      <c r="J940" s="219" t="s">
        <v>5247</v>
      </c>
      <c r="K940" s="218" t="s">
        <v>4076</v>
      </c>
      <c r="L940" s="218" t="s">
        <v>3503</v>
      </c>
      <c r="M940" s="218" t="s">
        <v>5248</v>
      </c>
      <c r="N940" s="218" t="s">
        <v>1269</v>
      </c>
      <c r="O940" s="218" t="s">
        <v>3483</v>
      </c>
      <c r="P940" s="218" t="s">
        <v>4126</v>
      </c>
      <c r="Q940" s="218" t="s">
        <v>1269</v>
      </c>
      <c r="R940" s="218" t="s">
        <v>1269</v>
      </c>
      <c r="S940" s="218" t="s">
        <v>1269</v>
      </c>
      <c r="T940" s="218" t="s">
        <v>1269</v>
      </c>
      <c r="U940" s="218" t="s">
        <v>1269</v>
      </c>
      <c r="V940" s="218" t="s">
        <v>1269</v>
      </c>
      <c r="W940" s="218" t="s">
        <v>1269</v>
      </c>
      <c r="X940" s="218" t="s">
        <v>1321</v>
      </c>
      <c r="Y940" s="218" t="s">
        <v>1269</v>
      </c>
      <c r="Z940" s="261" t="str">
        <f>[1]総合!AG924</f>
        <v>二回目の参加です！苦手な見取算をがんばります。</v>
      </c>
      <c r="AA940" s="261"/>
      <c r="AB940" s="261"/>
      <c r="AC940" s="261"/>
      <c r="AD940" s="261"/>
      <c r="AE940" s="261"/>
      <c r="AF940" s="49" t="str">
        <f t="shared" si="44"/>
        <v>F1B083</v>
      </c>
      <c r="AI940" s="47">
        <v>881</v>
      </c>
      <c r="AJ940" s="47" t="str">
        <f t="shared" si="45"/>
        <v>F1B083</v>
      </c>
    </row>
    <row r="941" spans="1:36" ht="22.5" customHeight="1" x14ac:dyDescent="0.4">
      <c r="A941" s="200" t="str">
        <f t="shared" si="46"/>
        <v>F</v>
      </c>
      <c r="B941" s="214" t="s">
        <v>2794</v>
      </c>
      <c r="C941" s="215" t="s">
        <v>2795</v>
      </c>
      <c r="D941" s="216" t="s">
        <v>4729</v>
      </c>
      <c r="E941" s="217" t="s">
        <v>745</v>
      </c>
      <c r="F941" s="218">
        <v>40</v>
      </c>
      <c r="G941" s="218">
        <v>38</v>
      </c>
      <c r="H941" s="218">
        <v>38</v>
      </c>
      <c r="I941" s="218">
        <v>116</v>
      </c>
      <c r="J941" s="219" t="s">
        <v>5016</v>
      </c>
      <c r="K941" s="218" t="s">
        <v>4072</v>
      </c>
      <c r="L941" s="218" t="s">
        <v>3503</v>
      </c>
      <c r="M941" s="218" t="s">
        <v>5249</v>
      </c>
      <c r="N941" s="218" t="s">
        <v>1269</v>
      </c>
      <c r="O941" s="218" t="s">
        <v>1269</v>
      </c>
      <c r="P941" s="218" t="s">
        <v>1269</v>
      </c>
      <c r="Q941" s="218" t="s">
        <v>1269</v>
      </c>
      <c r="R941" s="218" t="s">
        <v>1269</v>
      </c>
      <c r="S941" s="218" t="s">
        <v>1269</v>
      </c>
      <c r="T941" s="218" t="s">
        <v>1269</v>
      </c>
      <c r="U941" s="218" t="s">
        <v>3503</v>
      </c>
      <c r="V941" s="218" t="s">
        <v>4132</v>
      </c>
      <c r="W941" s="218" t="s">
        <v>1269</v>
      </c>
      <c r="X941" s="218" t="s">
        <v>1321</v>
      </c>
      <c r="Y941" s="218" t="s">
        <v>1269</v>
      </c>
      <c r="Z941" s="261" t="str">
        <f>[1]総合!AG925</f>
        <v>成績アップをめざしてがんばりたいです！</v>
      </c>
      <c r="AA941" s="261"/>
      <c r="AB941" s="261"/>
      <c r="AC941" s="261"/>
      <c r="AD941" s="261"/>
      <c r="AE941" s="261"/>
      <c r="AF941" s="49" t="str">
        <f t="shared" si="44"/>
        <v>F1B084</v>
      </c>
      <c r="AI941" s="47">
        <v>881</v>
      </c>
      <c r="AJ941" s="47" t="str">
        <f t="shared" si="45"/>
        <v>F1B084</v>
      </c>
    </row>
    <row r="942" spans="1:36" ht="22.5" customHeight="1" x14ac:dyDescent="0.4">
      <c r="A942" s="200" t="str">
        <f t="shared" si="46"/>
        <v>F</v>
      </c>
      <c r="B942" s="214" t="s">
        <v>2797</v>
      </c>
      <c r="C942" s="215" t="s">
        <v>2798</v>
      </c>
      <c r="D942" s="216" t="s">
        <v>4729</v>
      </c>
      <c r="E942" s="217" t="s">
        <v>745</v>
      </c>
      <c r="F942" s="218">
        <v>26</v>
      </c>
      <c r="G942" s="218">
        <v>16</v>
      </c>
      <c r="H942" s="218">
        <v>32</v>
      </c>
      <c r="I942" s="218">
        <v>74</v>
      </c>
      <c r="J942" s="219" t="s">
        <v>5096</v>
      </c>
      <c r="K942" s="218" t="s">
        <v>4040</v>
      </c>
      <c r="L942" s="218" t="s">
        <v>1269</v>
      </c>
      <c r="M942" s="218" t="s">
        <v>1269</v>
      </c>
      <c r="N942" s="218" t="s">
        <v>1269</v>
      </c>
      <c r="O942" s="218" t="s">
        <v>1269</v>
      </c>
      <c r="P942" s="218" t="s">
        <v>1269</v>
      </c>
      <c r="Q942" s="218" t="s">
        <v>1269</v>
      </c>
      <c r="R942" s="218" t="s">
        <v>1269</v>
      </c>
      <c r="S942" s="218" t="s">
        <v>1269</v>
      </c>
      <c r="T942" s="218" t="s">
        <v>1269</v>
      </c>
      <c r="U942" s="218" t="s">
        <v>1269</v>
      </c>
      <c r="V942" s="218" t="s">
        <v>1269</v>
      </c>
      <c r="W942" s="218" t="s">
        <v>1269</v>
      </c>
      <c r="X942" s="218" t="s">
        <v>1321</v>
      </c>
      <c r="Y942" s="218" t="s">
        <v>1269</v>
      </c>
      <c r="Z942" s="261" t="str">
        <f>[1]総合!AG926</f>
        <v>★極★　サンタカードめっちゃほしい！</v>
      </c>
      <c r="AA942" s="261"/>
      <c r="AB942" s="261"/>
      <c r="AC942" s="261"/>
      <c r="AD942" s="261"/>
      <c r="AE942" s="261"/>
      <c r="AF942" s="49" t="str">
        <f t="shared" si="44"/>
        <v>F1B085</v>
      </c>
      <c r="AI942" s="47">
        <v>881</v>
      </c>
      <c r="AJ942" s="47" t="str">
        <f t="shared" si="45"/>
        <v>F1B085</v>
      </c>
    </row>
    <row r="943" spans="1:36" ht="22.5" customHeight="1" x14ac:dyDescent="0.4">
      <c r="A943" s="200" t="str">
        <f t="shared" si="46"/>
        <v>F</v>
      </c>
      <c r="B943" s="214" t="s">
        <v>2800</v>
      </c>
      <c r="C943" s="215" t="s">
        <v>1598</v>
      </c>
      <c r="D943" s="216" t="s">
        <v>4733</v>
      </c>
      <c r="E943" s="217" t="s">
        <v>745</v>
      </c>
      <c r="F943" s="218">
        <v>50</v>
      </c>
      <c r="G943" s="218">
        <v>66</v>
      </c>
      <c r="H943" s="218">
        <v>44</v>
      </c>
      <c r="I943" s="218">
        <v>160</v>
      </c>
      <c r="J943" s="219" t="s">
        <v>5026</v>
      </c>
      <c r="K943" s="218" t="s">
        <v>4058</v>
      </c>
      <c r="L943" s="218" t="s">
        <v>3503</v>
      </c>
      <c r="M943" s="218" t="s">
        <v>5250</v>
      </c>
      <c r="N943" s="218" t="s">
        <v>1269</v>
      </c>
      <c r="O943" s="218" t="s">
        <v>3483</v>
      </c>
      <c r="P943" s="218" t="s">
        <v>4126</v>
      </c>
      <c r="Q943" s="218" t="s">
        <v>1269</v>
      </c>
      <c r="R943" s="218" t="s">
        <v>1269</v>
      </c>
      <c r="S943" s="218" t="s">
        <v>1269</v>
      </c>
      <c r="T943" s="218" t="s">
        <v>1269</v>
      </c>
      <c r="U943" s="218" t="s">
        <v>3483</v>
      </c>
      <c r="V943" s="218" t="s">
        <v>4135</v>
      </c>
      <c r="W943" s="218" t="s">
        <v>1269</v>
      </c>
      <c r="X943" s="218" t="s">
        <v>1321</v>
      </c>
      <c r="Y943" s="218" t="s">
        <v>1269</v>
      </c>
      <c r="Z943" s="261" t="str">
        <f>[1]総合!AG927</f>
        <v>頑張りたいです！</v>
      </c>
      <c r="AA943" s="261"/>
      <c r="AB943" s="261"/>
      <c r="AC943" s="261"/>
      <c r="AD943" s="261"/>
      <c r="AE943" s="261"/>
      <c r="AF943" s="49" t="str">
        <f t="shared" si="44"/>
        <v>F1C061</v>
      </c>
      <c r="AI943" s="47">
        <v>881</v>
      </c>
      <c r="AJ943" s="47" t="str">
        <f t="shared" si="45"/>
        <v>F1C061</v>
      </c>
    </row>
    <row r="944" spans="1:36" ht="22.5" customHeight="1" x14ac:dyDescent="0.4">
      <c r="A944" s="200" t="str">
        <f t="shared" si="46"/>
        <v>F</v>
      </c>
      <c r="B944" s="214" t="s">
        <v>2807</v>
      </c>
      <c r="C944" s="215" t="s">
        <v>1553</v>
      </c>
      <c r="D944" s="216" t="s">
        <v>4729</v>
      </c>
      <c r="E944" s="217" t="s">
        <v>715</v>
      </c>
      <c r="F944" s="218">
        <v>64</v>
      </c>
      <c r="G944" s="218">
        <v>70</v>
      </c>
      <c r="H944" s="218">
        <v>68</v>
      </c>
      <c r="I944" s="218">
        <v>202</v>
      </c>
      <c r="J944" s="219" t="s">
        <v>5136</v>
      </c>
      <c r="K944" s="218" t="s">
        <v>3926</v>
      </c>
      <c r="L944" s="218" t="s">
        <v>3480</v>
      </c>
      <c r="M944" s="218" t="s">
        <v>4533</v>
      </c>
      <c r="N944" s="218" t="s">
        <v>1269</v>
      </c>
      <c r="O944" s="218" t="s">
        <v>1269</v>
      </c>
      <c r="P944" s="218" t="s">
        <v>1269</v>
      </c>
      <c r="Q944" s="218" t="s">
        <v>1269</v>
      </c>
      <c r="R944" s="218" t="s">
        <v>1269</v>
      </c>
      <c r="S944" s="218" t="s">
        <v>1269</v>
      </c>
      <c r="T944" s="218" t="s">
        <v>1269</v>
      </c>
      <c r="U944" s="218" t="s">
        <v>1269</v>
      </c>
      <c r="V944" s="218" t="s">
        <v>1269</v>
      </c>
      <c r="W944" s="218" t="s">
        <v>1269</v>
      </c>
      <c r="X944" s="218" t="s">
        <v>1321</v>
      </c>
      <c r="Y944" s="218" t="s">
        <v>1269</v>
      </c>
      <c r="Z944" s="261" t="str">
        <f>[1]総合!AG928</f>
        <v>がんばりま～す!!</v>
      </c>
      <c r="AA944" s="261"/>
      <c r="AB944" s="261"/>
      <c r="AC944" s="261"/>
      <c r="AD944" s="261"/>
      <c r="AE944" s="261"/>
      <c r="AF944" s="49" t="str">
        <f t="shared" si="44"/>
        <v>F1B081</v>
      </c>
      <c r="AI944" s="47">
        <v>881</v>
      </c>
      <c r="AJ944" s="47" t="str">
        <f t="shared" si="45"/>
        <v>F1B081</v>
      </c>
    </row>
    <row r="945" spans="1:36" ht="22.5" customHeight="1" x14ac:dyDescent="0.4">
      <c r="A945" s="200" t="str">
        <f t="shared" si="46"/>
        <v>F</v>
      </c>
      <c r="B945" s="214" t="s">
        <v>2809</v>
      </c>
      <c r="C945" s="215" t="s">
        <v>1579</v>
      </c>
      <c r="D945" s="216" t="s">
        <v>4738</v>
      </c>
      <c r="E945" s="217" t="s">
        <v>715</v>
      </c>
      <c r="F945" s="218">
        <v>60</v>
      </c>
      <c r="G945" s="218">
        <v>60</v>
      </c>
      <c r="H945" s="218">
        <v>52</v>
      </c>
      <c r="I945" s="218">
        <v>172</v>
      </c>
      <c r="J945" s="219" t="s">
        <v>5057</v>
      </c>
      <c r="K945" s="218" t="s">
        <v>3895</v>
      </c>
      <c r="L945" s="218" t="s">
        <v>3503</v>
      </c>
      <c r="M945" s="218" t="s">
        <v>5251</v>
      </c>
      <c r="N945" s="218" t="s">
        <v>1269</v>
      </c>
      <c r="O945" s="218" t="s">
        <v>3483</v>
      </c>
      <c r="P945" s="218" t="s">
        <v>4126</v>
      </c>
      <c r="Q945" s="218" t="s">
        <v>1269</v>
      </c>
      <c r="R945" s="218" t="s">
        <v>1269</v>
      </c>
      <c r="S945" s="218" t="s">
        <v>1269</v>
      </c>
      <c r="T945" s="218" t="s">
        <v>1269</v>
      </c>
      <c r="U945" s="218" t="s">
        <v>3503</v>
      </c>
      <c r="V945" s="218" t="s">
        <v>4132</v>
      </c>
      <c r="W945" s="218" t="s">
        <v>1269</v>
      </c>
      <c r="X945" s="218" t="s">
        <v>1321</v>
      </c>
      <c r="Y945" s="218" t="s">
        <v>1269</v>
      </c>
      <c r="Z945" s="261" t="str">
        <f>[1]総合!AG929</f>
        <v>去年よりも点数が上がるように頑張る!</v>
      </c>
      <c r="AA945" s="261"/>
      <c r="AB945" s="261"/>
      <c r="AC945" s="261"/>
      <c r="AD945" s="261"/>
      <c r="AE945" s="261"/>
      <c r="AF945" s="49" t="str">
        <f t="shared" si="44"/>
        <v>F1C060</v>
      </c>
      <c r="AI945" s="47">
        <v>881</v>
      </c>
      <c r="AJ945" s="47" t="str">
        <f t="shared" si="45"/>
        <v>F1C060</v>
      </c>
    </row>
    <row r="946" spans="1:36" ht="22.5" customHeight="1" x14ac:dyDescent="0.4">
      <c r="A946" s="200" t="str">
        <f t="shared" si="46"/>
        <v>F</v>
      </c>
      <c r="B946" s="214" t="s">
        <v>2811</v>
      </c>
      <c r="C946" s="215" t="s">
        <v>1239</v>
      </c>
      <c r="D946" s="216" t="s">
        <v>4735</v>
      </c>
      <c r="E946" s="217" t="s">
        <v>715</v>
      </c>
      <c r="F946" s="218">
        <v>70</v>
      </c>
      <c r="G946" s="218">
        <v>84</v>
      </c>
      <c r="H946" s="218">
        <v>74</v>
      </c>
      <c r="I946" s="218">
        <v>228</v>
      </c>
      <c r="J946" s="219" t="s">
        <v>5239</v>
      </c>
      <c r="K946" s="218" t="s">
        <v>3615</v>
      </c>
      <c r="L946" s="218" t="s">
        <v>3483</v>
      </c>
      <c r="M946" s="218" t="s">
        <v>5252</v>
      </c>
      <c r="N946" s="218" t="s">
        <v>1269</v>
      </c>
      <c r="O946" s="218" t="s">
        <v>3483</v>
      </c>
      <c r="P946" s="218" t="s">
        <v>4126</v>
      </c>
      <c r="Q946" s="218" t="s">
        <v>1269</v>
      </c>
      <c r="R946" s="218" t="s">
        <v>3496</v>
      </c>
      <c r="S946" s="218" t="s">
        <v>4228</v>
      </c>
      <c r="T946" s="218" t="s">
        <v>1269</v>
      </c>
      <c r="U946" s="218" t="s">
        <v>1269</v>
      </c>
      <c r="V946" s="218" t="s">
        <v>1269</v>
      </c>
      <c r="W946" s="218" t="s">
        <v>1269</v>
      </c>
      <c r="X946" s="218" t="s">
        <v>1321</v>
      </c>
      <c r="Y946" s="218" t="s">
        <v>1269</v>
      </c>
      <c r="Z946" s="261" t="str">
        <f>[1]総合!AG930</f>
        <v>頑張ります。</v>
      </c>
      <c r="AA946" s="261"/>
      <c r="AB946" s="261"/>
      <c r="AC946" s="261"/>
      <c r="AD946" s="261"/>
      <c r="AE946" s="261"/>
      <c r="AF946" s="49" t="str">
        <f t="shared" si="44"/>
        <v>F1D028</v>
      </c>
      <c r="AI946" s="47">
        <v>881</v>
      </c>
      <c r="AJ946" s="47" t="str">
        <f t="shared" si="45"/>
        <v>F1D028</v>
      </c>
    </row>
    <row r="947" spans="1:36" ht="22.5" customHeight="1" x14ac:dyDescent="0.4">
      <c r="A947" s="200" t="str">
        <f t="shared" si="46"/>
        <v>F</v>
      </c>
      <c r="B947" s="214" t="s">
        <v>2813</v>
      </c>
      <c r="C947" s="215" t="s">
        <v>1507</v>
      </c>
      <c r="D947" s="216" t="s">
        <v>4739</v>
      </c>
      <c r="E947" s="217" t="s">
        <v>715</v>
      </c>
      <c r="F947" s="218">
        <v>62</v>
      </c>
      <c r="G947" s="218">
        <v>66</v>
      </c>
      <c r="H947" s="218">
        <v>58</v>
      </c>
      <c r="I947" s="218">
        <v>186</v>
      </c>
      <c r="J947" s="219" t="s">
        <v>5014</v>
      </c>
      <c r="K947" s="218" t="s">
        <v>3783</v>
      </c>
      <c r="L947" s="218" t="s">
        <v>3503</v>
      </c>
      <c r="M947" s="218" t="s">
        <v>5253</v>
      </c>
      <c r="N947" s="218" t="s">
        <v>1269</v>
      </c>
      <c r="O947" s="218" t="s">
        <v>3483</v>
      </c>
      <c r="P947" s="218" t="s">
        <v>4126</v>
      </c>
      <c r="Q947" s="218" t="s">
        <v>1269</v>
      </c>
      <c r="R947" s="218" t="s">
        <v>3500</v>
      </c>
      <c r="S947" s="218" t="s">
        <v>4123</v>
      </c>
      <c r="T947" s="218" t="s">
        <v>1269</v>
      </c>
      <c r="U947" s="218" t="s">
        <v>1269</v>
      </c>
      <c r="V947" s="218" t="s">
        <v>1269</v>
      </c>
      <c r="W947" s="218" t="s">
        <v>1269</v>
      </c>
      <c r="X947" s="218" t="s">
        <v>1321</v>
      </c>
      <c r="Y947" s="218" t="s">
        <v>1269</v>
      </c>
      <c r="Z947" s="261" t="str">
        <f>[1]総合!AG931</f>
        <v>I want to do my best.</v>
      </c>
      <c r="AA947" s="261"/>
      <c r="AB947" s="261"/>
      <c r="AC947" s="261"/>
      <c r="AD947" s="261"/>
      <c r="AE947" s="261"/>
      <c r="AF947" s="49" t="str">
        <f t="shared" si="44"/>
        <v>F1D029</v>
      </c>
      <c r="AI947" s="47">
        <v>881</v>
      </c>
      <c r="AJ947" s="47" t="str">
        <f t="shared" si="45"/>
        <v>F1D029</v>
      </c>
    </row>
    <row r="948" spans="1:36" ht="22.5" customHeight="1" x14ac:dyDescent="0.4">
      <c r="A948" s="200" t="str">
        <f t="shared" si="46"/>
        <v>F</v>
      </c>
      <c r="B948" s="214" t="s">
        <v>2815</v>
      </c>
      <c r="C948" s="215" t="s">
        <v>1261</v>
      </c>
      <c r="D948" s="216" t="s">
        <v>4737</v>
      </c>
      <c r="E948" s="217" t="s">
        <v>715</v>
      </c>
      <c r="F948" s="218">
        <v>58</v>
      </c>
      <c r="G948" s="218">
        <v>76</v>
      </c>
      <c r="H948" s="218">
        <v>70</v>
      </c>
      <c r="I948" s="218">
        <v>204</v>
      </c>
      <c r="J948" s="219" t="s">
        <v>5004</v>
      </c>
      <c r="K948" s="218" t="s">
        <v>3869</v>
      </c>
      <c r="L948" s="218" t="s">
        <v>3480</v>
      </c>
      <c r="M948" s="218" t="s">
        <v>5254</v>
      </c>
      <c r="N948" s="218" t="s">
        <v>1269</v>
      </c>
      <c r="O948" s="218" t="s">
        <v>3483</v>
      </c>
      <c r="P948" s="218" t="s">
        <v>4126</v>
      </c>
      <c r="Q948" s="218" t="s">
        <v>1269</v>
      </c>
      <c r="R948" s="218" t="s">
        <v>3496</v>
      </c>
      <c r="S948" s="218" t="s">
        <v>4228</v>
      </c>
      <c r="T948" s="218" t="s">
        <v>1269</v>
      </c>
      <c r="U948" s="218" t="s">
        <v>3491</v>
      </c>
      <c r="V948" s="218" t="s">
        <v>4207</v>
      </c>
      <c r="W948" s="218" t="s">
        <v>1269</v>
      </c>
      <c r="X948" s="218" t="s">
        <v>1321</v>
      </c>
      <c r="Y948" s="218" t="s">
        <v>1269</v>
      </c>
      <c r="Z948" s="261" t="str">
        <f>[1]総合!AG932</f>
        <v>本番でしっかり点数が取れるようにする!</v>
      </c>
      <c r="AA948" s="261"/>
      <c r="AB948" s="261"/>
      <c r="AC948" s="261"/>
      <c r="AD948" s="261"/>
      <c r="AE948" s="261"/>
      <c r="AF948" s="49" t="str">
        <f t="shared" si="44"/>
        <v>F1D030</v>
      </c>
      <c r="AI948" s="47">
        <v>881</v>
      </c>
      <c r="AJ948" s="47" t="str">
        <f t="shared" si="45"/>
        <v>F1D030</v>
      </c>
    </row>
    <row r="949" spans="1:36" ht="22.5" customHeight="1" x14ac:dyDescent="0.4">
      <c r="A949" s="200" t="str">
        <f t="shared" si="46"/>
        <v>F</v>
      </c>
      <c r="B949" s="214" t="s">
        <v>2831</v>
      </c>
      <c r="C949" s="215" t="s">
        <v>1526</v>
      </c>
      <c r="D949" s="216" t="s">
        <v>5255</v>
      </c>
      <c r="E949" s="217" t="s">
        <v>803</v>
      </c>
      <c r="F949" s="218">
        <v>24</v>
      </c>
      <c r="G949" s="218">
        <v>20</v>
      </c>
      <c r="H949" s="218">
        <v>18</v>
      </c>
      <c r="I949" s="218">
        <v>62</v>
      </c>
      <c r="J949" s="219" t="s">
        <v>5256</v>
      </c>
      <c r="K949" s="218" t="s">
        <v>4045</v>
      </c>
      <c r="L949" s="218" t="s">
        <v>1269</v>
      </c>
      <c r="M949" s="218" t="s">
        <v>1269</v>
      </c>
      <c r="N949" s="218" t="s">
        <v>1269</v>
      </c>
      <c r="O949" s="218" t="s">
        <v>1269</v>
      </c>
      <c r="P949" s="218" t="s">
        <v>1269</v>
      </c>
      <c r="Q949" s="218" t="s">
        <v>1269</v>
      </c>
      <c r="R949" s="218" t="s">
        <v>1269</v>
      </c>
      <c r="S949" s="218" t="s">
        <v>1269</v>
      </c>
      <c r="T949" s="218" t="s">
        <v>1269</v>
      </c>
      <c r="U949" s="218" t="s">
        <v>1269</v>
      </c>
      <c r="V949" s="218" t="s">
        <v>1269</v>
      </c>
      <c r="W949" s="218" t="s">
        <v>1269</v>
      </c>
      <c r="X949" s="218" t="s">
        <v>1321</v>
      </c>
      <c r="Y949" s="218" t="s">
        <v>1269</v>
      </c>
      <c r="Z949" s="261" t="str">
        <f>[1]総合!AG933</f>
        <v>ゆうしょうめざして、がんばるぞ！！</v>
      </c>
      <c r="AA949" s="261"/>
      <c r="AB949" s="261"/>
      <c r="AC949" s="261"/>
      <c r="AD949" s="261"/>
      <c r="AE949" s="261"/>
      <c r="AF949" s="49" t="str">
        <f t="shared" si="44"/>
        <v>F1A054</v>
      </c>
      <c r="AI949" s="47">
        <v>881</v>
      </c>
      <c r="AJ949" s="47" t="str">
        <f t="shared" si="45"/>
        <v>F1A054</v>
      </c>
    </row>
    <row r="950" spans="1:36" ht="22.5" customHeight="1" x14ac:dyDescent="0.4">
      <c r="A950" s="200" t="str">
        <f t="shared" si="46"/>
        <v>F</v>
      </c>
      <c r="B950" s="214" t="s">
        <v>2834</v>
      </c>
      <c r="C950" s="215" t="s">
        <v>2835</v>
      </c>
      <c r="D950" s="216" t="s">
        <v>4764</v>
      </c>
      <c r="E950" s="217" t="s">
        <v>803</v>
      </c>
      <c r="F950" s="218">
        <v>26</v>
      </c>
      <c r="G950" s="218">
        <v>24</v>
      </c>
      <c r="H950" s="218">
        <v>22</v>
      </c>
      <c r="I950" s="218">
        <v>72</v>
      </c>
      <c r="J950" s="219" t="s">
        <v>5165</v>
      </c>
      <c r="K950" s="218" t="s">
        <v>4041</v>
      </c>
      <c r="L950" s="218" t="s">
        <v>1269</v>
      </c>
      <c r="M950" s="218" t="s">
        <v>1269</v>
      </c>
      <c r="N950" s="218" t="s">
        <v>1269</v>
      </c>
      <c r="O950" s="218" t="s">
        <v>1269</v>
      </c>
      <c r="P950" s="218" t="s">
        <v>1269</v>
      </c>
      <c r="Q950" s="218" t="s">
        <v>1269</v>
      </c>
      <c r="R950" s="218" t="s">
        <v>3471</v>
      </c>
      <c r="S950" s="218" t="s">
        <v>4080</v>
      </c>
      <c r="T950" s="218" t="s">
        <v>1269</v>
      </c>
      <c r="U950" s="218" t="s">
        <v>1269</v>
      </c>
      <c r="V950" s="218" t="s">
        <v>1269</v>
      </c>
      <c r="W950" s="218" t="s">
        <v>1269</v>
      </c>
      <c r="X950" s="218" t="s">
        <v>1321</v>
      </c>
      <c r="Y950" s="218" t="s">
        <v>1269</v>
      </c>
      <c r="Z950" s="261" t="str">
        <f>[1]総合!AG934</f>
        <v>サンタさん。がんばれるプレゼントを下さい。</v>
      </c>
      <c r="AA950" s="261"/>
      <c r="AB950" s="261"/>
      <c r="AC950" s="261"/>
      <c r="AD950" s="261"/>
      <c r="AE950" s="261"/>
      <c r="AF950" s="49" t="str">
        <f t="shared" si="44"/>
        <v>F1C062</v>
      </c>
      <c r="AI950" s="47">
        <v>881</v>
      </c>
      <c r="AJ950" s="47" t="str">
        <f t="shared" si="45"/>
        <v>F1C062</v>
      </c>
    </row>
    <row r="951" spans="1:36" ht="22.5" customHeight="1" x14ac:dyDescent="0.4">
      <c r="A951" s="200" t="str">
        <f t="shared" si="46"/>
        <v>F</v>
      </c>
      <c r="B951" s="214" t="s">
        <v>2837</v>
      </c>
      <c r="C951" s="215" t="s">
        <v>1424</v>
      </c>
      <c r="D951" s="216" t="s">
        <v>4762</v>
      </c>
      <c r="E951" s="217" t="s">
        <v>803</v>
      </c>
      <c r="F951" s="218">
        <v>50</v>
      </c>
      <c r="G951" s="218">
        <v>58</v>
      </c>
      <c r="H951" s="218">
        <v>50</v>
      </c>
      <c r="I951" s="218">
        <v>158</v>
      </c>
      <c r="J951" s="219" t="s">
        <v>5084</v>
      </c>
      <c r="K951" s="218" t="s">
        <v>4059</v>
      </c>
      <c r="L951" s="218" t="s">
        <v>3503</v>
      </c>
      <c r="M951" s="218" t="s">
        <v>5257</v>
      </c>
      <c r="N951" s="218" t="s">
        <v>1269</v>
      </c>
      <c r="O951" s="218" t="s">
        <v>3483</v>
      </c>
      <c r="P951" s="218" t="s">
        <v>4126</v>
      </c>
      <c r="Q951" s="218" t="s">
        <v>1269</v>
      </c>
      <c r="R951" s="218" t="s">
        <v>3560</v>
      </c>
      <c r="S951" s="218" t="s">
        <v>4816</v>
      </c>
      <c r="T951" s="218" t="s">
        <v>1269</v>
      </c>
      <c r="U951" s="218" t="s">
        <v>1269</v>
      </c>
      <c r="V951" s="218" t="s">
        <v>1269</v>
      </c>
      <c r="W951" s="218" t="s">
        <v>1269</v>
      </c>
      <c r="X951" s="218" t="s">
        <v>1321</v>
      </c>
      <c r="Y951" s="218" t="s">
        <v>1269</v>
      </c>
      <c r="Z951" s="261" t="str">
        <f>[1]総合!AG935</f>
        <v>１位をとれるようにがんばります。</v>
      </c>
      <c r="AA951" s="261"/>
      <c r="AB951" s="261"/>
      <c r="AC951" s="261"/>
      <c r="AD951" s="261"/>
      <c r="AE951" s="261"/>
      <c r="AF951" s="49" t="str">
        <f t="shared" si="44"/>
        <v>F1C063</v>
      </c>
      <c r="AI951" s="47">
        <v>881</v>
      </c>
      <c r="AJ951" s="47" t="str">
        <f t="shared" si="45"/>
        <v>F1C063</v>
      </c>
    </row>
    <row r="952" spans="1:36" ht="22.5" customHeight="1" x14ac:dyDescent="0.4">
      <c r="A952" s="200" t="str">
        <f t="shared" si="46"/>
        <v>F</v>
      </c>
      <c r="B952" s="214" t="s">
        <v>2839</v>
      </c>
      <c r="C952" s="215" t="s">
        <v>1422</v>
      </c>
      <c r="D952" s="216" t="s">
        <v>4762</v>
      </c>
      <c r="E952" s="217" t="s">
        <v>803</v>
      </c>
      <c r="F952" s="218">
        <v>48</v>
      </c>
      <c r="G952" s="218">
        <v>54</v>
      </c>
      <c r="H952" s="218">
        <v>32</v>
      </c>
      <c r="I952" s="218">
        <v>134</v>
      </c>
      <c r="J952" s="219" t="s">
        <v>5212</v>
      </c>
      <c r="K952" s="218" t="s">
        <v>4020</v>
      </c>
      <c r="L952" s="218" t="s">
        <v>3503</v>
      </c>
      <c r="M952" s="218" t="s">
        <v>5258</v>
      </c>
      <c r="N952" s="218" t="s">
        <v>1269</v>
      </c>
      <c r="O952" s="218" t="s">
        <v>1269</v>
      </c>
      <c r="P952" s="218" t="s">
        <v>1269</v>
      </c>
      <c r="Q952" s="218" t="s">
        <v>1269</v>
      </c>
      <c r="R952" s="218" t="s">
        <v>3452</v>
      </c>
      <c r="S952" s="218" t="s">
        <v>3859</v>
      </c>
      <c r="T952" s="218" t="s">
        <v>1269</v>
      </c>
      <c r="U952" s="218" t="s">
        <v>1269</v>
      </c>
      <c r="V952" s="218" t="s">
        <v>1269</v>
      </c>
      <c r="W952" s="218" t="s">
        <v>1269</v>
      </c>
      <c r="X952" s="218" t="s">
        <v>1321</v>
      </c>
      <c r="Y952" s="218" t="s">
        <v>1269</v>
      </c>
      <c r="Z952" s="261" t="str">
        <f>[1]総合!AG936</f>
        <v>入賞してほしい物買ってほしいな</v>
      </c>
      <c r="AA952" s="261"/>
      <c r="AB952" s="261"/>
      <c r="AC952" s="261"/>
      <c r="AD952" s="261"/>
      <c r="AE952" s="261"/>
      <c r="AF952" s="49" t="str">
        <f t="shared" si="44"/>
        <v>F1C064</v>
      </c>
      <c r="AI952" s="47">
        <v>881</v>
      </c>
      <c r="AJ952" s="47" t="str">
        <f t="shared" si="45"/>
        <v>F1C064</v>
      </c>
    </row>
    <row r="953" spans="1:36" ht="22.5" customHeight="1" x14ac:dyDescent="0.4">
      <c r="A953" s="200" t="str">
        <f t="shared" si="46"/>
        <v>F</v>
      </c>
      <c r="B953" s="214" t="s">
        <v>2841</v>
      </c>
      <c r="C953" s="215" t="s">
        <v>1423</v>
      </c>
      <c r="D953" s="216" t="s">
        <v>4762</v>
      </c>
      <c r="E953" s="217" t="s">
        <v>803</v>
      </c>
      <c r="F953" s="218">
        <v>36</v>
      </c>
      <c r="G953" s="218">
        <v>38</v>
      </c>
      <c r="H953" s="218">
        <v>32</v>
      </c>
      <c r="I953" s="218">
        <v>106</v>
      </c>
      <c r="J953" s="219" t="s">
        <v>5247</v>
      </c>
      <c r="K953" s="218" t="s">
        <v>4076</v>
      </c>
      <c r="L953" s="218" t="s">
        <v>1269</v>
      </c>
      <c r="M953" s="218" t="s">
        <v>1269</v>
      </c>
      <c r="N953" s="218" t="s">
        <v>1269</v>
      </c>
      <c r="O953" s="218" t="s">
        <v>1269</v>
      </c>
      <c r="P953" s="218" t="s">
        <v>1269</v>
      </c>
      <c r="Q953" s="218" t="s">
        <v>1269</v>
      </c>
      <c r="R953" s="218" t="s">
        <v>3445</v>
      </c>
      <c r="S953" s="218" t="s">
        <v>3792</v>
      </c>
      <c r="T953" s="218" t="s">
        <v>3556</v>
      </c>
      <c r="U953" s="218" t="s">
        <v>1269</v>
      </c>
      <c r="V953" s="218" t="s">
        <v>1269</v>
      </c>
      <c r="W953" s="218" t="s">
        <v>1269</v>
      </c>
      <c r="X953" s="218" t="s">
        <v>1321</v>
      </c>
      <c r="Y953" s="218" t="s">
        <v>1269</v>
      </c>
      <c r="Z953" s="261" t="str">
        <f>[1]総合!AG937</f>
        <v>１回目もよりもいい点数が出せるようにしたい</v>
      </c>
      <c r="AA953" s="261"/>
      <c r="AB953" s="261"/>
      <c r="AC953" s="261"/>
      <c r="AD953" s="261"/>
      <c r="AE953" s="261"/>
      <c r="AF953" s="49" t="str">
        <f t="shared" ref="AF953:AF1016" si="47">B953</f>
        <v>F1C065</v>
      </c>
      <c r="AI953" s="47">
        <v>881</v>
      </c>
      <c r="AJ953" s="47" t="str">
        <f t="shared" ref="AJ953:AJ1016" si="48">B953</f>
        <v>F1C065</v>
      </c>
    </row>
    <row r="954" spans="1:36" ht="22.5" customHeight="1" x14ac:dyDescent="0.4">
      <c r="A954" s="200" t="str">
        <f t="shared" si="46"/>
        <v>F</v>
      </c>
      <c r="B954" s="214" t="s">
        <v>2843</v>
      </c>
      <c r="C954" s="215" t="s">
        <v>1232</v>
      </c>
      <c r="D954" s="216" t="s">
        <v>4769</v>
      </c>
      <c r="E954" s="217" t="s">
        <v>803</v>
      </c>
      <c r="F954" s="218">
        <v>60</v>
      </c>
      <c r="G954" s="218">
        <v>56</v>
      </c>
      <c r="H954" s="218">
        <v>38</v>
      </c>
      <c r="I954" s="218">
        <v>154</v>
      </c>
      <c r="J954" s="219" t="s">
        <v>5221</v>
      </c>
      <c r="K954" s="218" t="s">
        <v>3847</v>
      </c>
      <c r="L954" s="218" t="s">
        <v>1269</v>
      </c>
      <c r="M954" s="218" t="s">
        <v>1269</v>
      </c>
      <c r="N954" s="218" t="s">
        <v>1269</v>
      </c>
      <c r="O954" s="218" t="s">
        <v>1269</v>
      </c>
      <c r="P954" s="218" t="s">
        <v>1269</v>
      </c>
      <c r="Q954" s="218" t="s">
        <v>1269</v>
      </c>
      <c r="R954" s="218" t="s">
        <v>3646</v>
      </c>
      <c r="S954" s="218" t="s">
        <v>3774</v>
      </c>
      <c r="T954" s="218" t="s">
        <v>3556</v>
      </c>
      <c r="U954" s="218" t="s">
        <v>1269</v>
      </c>
      <c r="V954" s="218" t="s">
        <v>1269</v>
      </c>
      <c r="W954" s="218" t="s">
        <v>1269</v>
      </c>
      <c r="X954" s="218" t="s">
        <v>1321</v>
      </c>
      <c r="Y954" s="218" t="s">
        <v>1269</v>
      </c>
      <c r="Z954" s="261" t="str">
        <f>[1]総合!AG938</f>
        <v>一ケタに入れるように頑張りたいです。</v>
      </c>
      <c r="AA954" s="261"/>
      <c r="AB954" s="261"/>
      <c r="AC954" s="261"/>
      <c r="AD954" s="261"/>
      <c r="AE954" s="261"/>
      <c r="AF954" s="49" t="str">
        <f t="shared" si="47"/>
        <v>F1D031</v>
      </c>
      <c r="AI954" s="47">
        <v>881</v>
      </c>
      <c r="AJ954" s="47" t="str">
        <f t="shared" si="48"/>
        <v>F1D031</v>
      </c>
    </row>
    <row r="955" spans="1:36" ht="22.5" customHeight="1" x14ac:dyDescent="0.4">
      <c r="A955" s="200" t="str">
        <f t="shared" si="46"/>
        <v>F</v>
      </c>
      <c r="B955" s="214" t="s">
        <v>2845</v>
      </c>
      <c r="C955" s="215" t="s">
        <v>809</v>
      </c>
      <c r="D955" s="216" t="s">
        <v>4767</v>
      </c>
      <c r="E955" s="217" t="s">
        <v>803</v>
      </c>
      <c r="F955" s="218">
        <v>44</v>
      </c>
      <c r="G955" s="218">
        <v>46</v>
      </c>
      <c r="H955" s="218">
        <v>40</v>
      </c>
      <c r="I955" s="218">
        <v>130</v>
      </c>
      <c r="J955" s="219" t="s">
        <v>5087</v>
      </c>
      <c r="K955" s="218" t="s">
        <v>4022</v>
      </c>
      <c r="L955" s="218" t="s">
        <v>3503</v>
      </c>
      <c r="M955" s="218" t="s">
        <v>5259</v>
      </c>
      <c r="N955" s="218" t="s">
        <v>1269</v>
      </c>
      <c r="O955" s="218" t="s">
        <v>1269</v>
      </c>
      <c r="P955" s="218" t="s">
        <v>1269</v>
      </c>
      <c r="Q955" s="218" t="s">
        <v>1269</v>
      </c>
      <c r="R955" s="218" t="s">
        <v>3445</v>
      </c>
      <c r="S955" s="218" t="s">
        <v>3792</v>
      </c>
      <c r="T955" s="218" t="s">
        <v>1269</v>
      </c>
      <c r="U955" s="218" t="s">
        <v>3491</v>
      </c>
      <c r="V955" s="218" t="s">
        <v>4207</v>
      </c>
      <c r="W955" s="218" t="s">
        <v>1269</v>
      </c>
      <c r="X955" s="218" t="s">
        <v>1321</v>
      </c>
      <c r="Y955" s="218" t="s">
        <v>1269</v>
      </c>
      <c r="Z955" s="261" t="str">
        <f>[1]総合!AG939</f>
        <v>入賞目指して頑張ります</v>
      </c>
      <c r="AA955" s="261"/>
      <c r="AB955" s="261"/>
      <c r="AC955" s="261"/>
      <c r="AD955" s="261"/>
      <c r="AE955" s="261"/>
      <c r="AF955" s="49" t="str">
        <f t="shared" si="47"/>
        <v>F1D032</v>
      </c>
      <c r="AI955" s="47">
        <v>881</v>
      </c>
      <c r="AJ955" s="47" t="str">
        <f t="shared" si="48"/>
        <v>F1D032</v>
      </c>
    </row>
    <row r="956" spans="1:36" ht="22.5" customHeight="1" x14ac:dyDescent="0.4">
      <c r="A956" s="200" t="str">
        <f t="shared" si="46"/>
        <v>F</v>
      </c>
      <c r="B956" s="214" t="s">
        <v>2846</v>
      </c>
      <c r="C956" s="215" t="s">
        <v>804</v>
      </c>
      <c r="D956" s="216" t="s">
        <v>4767</v>
      </c>
      <c r="E956" s="217" t="s">
        <v>803</v>
      </c>
      <c r="F956" s="218">
        <v>60</v>
      </c>
      <c r="G956" s="218">
        <v>54</v>
      </c>
      <c r="H956" s="218">
        <v>54</v>
      </c>
      <c r="I956" s="218">
        <v>168</v>
      </c>
      <c r="J956" s="219" t="s">
        <v>5113</v>
      </c>
      <c r="K956" s="218" t="s">
        <v>4057</v>
      </c>
      <c r="L956" s="218" t="s">
        <v>3503</v>
      </c>
      <c r="M956" s="218" t="s">
        <v>5260</v>
      </c>
      <c r="N956" s="218" t="s">
        <v>1269</v>
      </c>
      <c r="O956" s="218" t="s">
        <v>3480</v>
      </c>
      <c r="P956" s="218" t="s">
        <v>4122</v>
      </c>
      <c r="Q956" s="218" t="s">
        <v>1269</v>
      </c>
      <c r="R956" s="218" t="s">
        <v>3447</v>
      </c>
      <c r="S956" s="218" t="s">
        <v>3499</v>
      </c>
      <c r="T956" s="218" t="s">
        <v>3470</v>
      </c>
      <c r="U956" s="218" t="s">
        <v>1269</v>
      </c>
      <c r="V956" s="218" t="s">
        <v>1269</v>
      </c>
      <c r="W956" s="218" t="s">
        <v>1269</v>
      </c>
      <c r="X956" s="218" t="s">
        <v>1321</v>
      </c>
      <c r="Y956" s="218" t="s">
        <v>1269</v>
      </c>
      <c r="Z956" s="261" t="str">
        <f>[1]総合!AG940</f>
        <v>日本一のために、道場のために挑む！</v>
      </c>
      <c r="AA956" s="261"/>
      <c r="AB956" s="261"/>
      <c r="AC956" s="261"/>
      <c r="AD956" s="261"/>
      <c r="AE956" s="261"/>
      <c r="AF956" s="49" t="str">
        <f t="shared" si="47"/>
        <v>F1D033</v>
      </c>
      <c r="AI956" s="47">
        <v>881</v>
      </c>
      <c r="AJ956" s="47" t="str">
        <f t="shared" si="48"/>
        <v>F1D033</v>
      </c>
    </row>
    <row r="957" spans="1:36" ht="22.5" customHeight="1" x14ac:dyDescent="0.4">
      <c r="A957" s="200" t="str">
        <f t="shared" si="46"/>
        <v>F</v>
      </c>
      <c r="B957" s="214" t="s">
        <v>2847</v>
      </c>
      <c r="C957" s="215" t="s">
        <v>1264</v>
      </c>
      <c r="D957" s="216" t="s">
        <v>5261</v>
      </c>
      <c r="E957" s="217" t="s">
        <v>803</v>
      </c>
      <c r="F957" s="218">
        <v>56</v>
      </c>
      <c r="G957" s="218">
        <v>48</v>
      </c>
      <c r="H957" s="218">
        <v>42</v>
      </c>
      <c r="I957" s="218">
        <v>146</v>
      </c>
      <c r="J957" s="219" t="s">
        <v>5063</v>
      </c>
      <c r="K957" s="218" t="s">
        <v>4061</v>
      </c>
      <c r="L957" s="218" t="s">
        <v>3503</v>
      </c>
      <c r="M957" s="218" t="s">
        <v>5262</v>
      </c>
      <c r="N957" s="218" t="s">
        <v>1269</v>
      </c>
      <c r="O957" s="218" t="s">
        <v>1269</v>
      </c>
      <c r="P957" s="218" t="s">
        <v>1269</v>
      </c>
      <c r="Q957" s="218" t="s">
        <v>1269</v>
      </c>
      <c r="R957" s="218" t="s">
        <v>5263</v>
      </c>
      <c r="S957" s="218" t="s">
        <v>3815</v>
      </c>
      <c r="T957" s="218" t="s">
        <v>1269</v>
      </c>
      <c r="U957" s="218" t="s">
        <v>3491</v>
      </c>
      <c r="V957" s="218" t="s">
        <v>4207</v>
      </c>
      <c r="W957" s="218" t="s">
        <v>1269</v>
      </c>
      <c r="X957" s="218" t="s">
        <v>1321</v>
      </c>
      <c r="Y957" s="218" t="s">
        <v>1269</v>
      </c>
      <c r="Z957" s="261" t="str">
        <f>[1]総合!AG941</f>
        <v>今年こそは絶対に入賞できるように頑張ります！</v>
      </c>
      <c r="AA957" s="261"/>
      <c r="AB957" s="261"/>
      <c r="AC957" s="261"/>
      <c r="AD957" s="261"/>
      <c r="AE957" s="261"/>
      <c r="AF957" s="49" t="str">
        <f t="shared" si="47"/>
        <v>F1E003</v>
      </c>
      <c r="AI957" s="47">
        <v>881</v>
      </c>
      <c r="AJ957" s="47" t="str">
        <f t="shared" si="48"/>
        <v>F1E003</v>
      </c>
    </row>
    <row r="958" spans="1:36" ht="22.5" customHeight="1" x14ac:dyDescent="0.4">
      <c r="A958" s="200" t="str">
        <f t="shared" si="46"/>
        <v>F</v>
      </c>
      <c r="B958" s="214" t="s">
        <v>2855</v>
      </c>
      <c r="C958" s="215" t="s">
        <v>2856</v>
      </c>
      <c r="D958" s="216" t="s">
        <v>5264</v>
      </c>
      <c r="E958" s="217" t="s">
        <v>775</v>
      </c>
      <c r="F958" s="218">
        <v>36</v>
      </c>
      <c r="G958" s="218">
        <v>30</v>
      </c>
      <c r="H958" s="218">
        <v>36</v>
      </c>
      <c r="I958" s="218">
        <v>102</v>
      </c>
      <c r="J958" s="219" t="s">
        <v>5071</v>
      </c>
      <c r="K958" s="218" t="s">
        <v>4078</v>
      </c>
      <c r="L958" s="218" t="s">
        <v>1269</v>
      </c>
      <c r="M958" s="218" t="s">
        <v>1269</v>
      </c>
      <c r="N958" s="218" t="s">
        <v>1269</v>
      </c>
      <c r="O958" s="218" t="s">
        <v>1269</v>
      </c>
      <c r="P958" s="218" t="s">
        <v>1269</v>
      </c>
      <c r="Q958" s="218" t="s">
        <v>1269</v>
      </c>
      <c r="R958" s="218" t="s">
        <v>1269</v>
      </c>
      <c r="S958" s="218" t="s">
        <v>1269</v>
      </c>
      <c r="T958" s="218" t="s">
        <v>1269</v>
      </c>
      <c r="U958" s="218" t="s">
        <v>1269</v>
      </c>
      <c r="V958" s="218" t="s">
        <v>1269</v>
      </c>
      <c r="W958" s="218" t="s">
        <v>1269</v>
      </c>
      <c r="X958" s="218" t="s">
        <v>1321</v>
      </c>
      <c r="Y958" s="218" t="s">
        <v>1269</v>
      </c>
      <c r="Z958" s="261" t="str">
        <f>[1]総合!AG942</f>
        <v>ドキドキするし…ちょっとこわいし</v>
      </c>
      <c r="AA958" s="261"/>
      <c r="AB958" s="261"/>
      <c r="AC958" s="261"/>
      <c r="AD958" s="261"/>
      <c r="AE958" s="261"/>
      <c r="AF958" s="49" t="str">
        <f t="shared" si="47"/>
        <v>F1A053</v>
      </c>
      <c r="AI958" s="47">
        <v>881</v>
      </c>
      <c r="AJ958" s="47" t="str">
        <f t="shared" si="48"/>
        <v>F1A053</v>
      </c>
    </row>
    <row r="959" spans="1:36" ht="22.5" customHeight="1" x14ac:dyDescent="0.4">
      <c r="A959" s="200" t="str">
        <f t="shared" si="46"/>
        <v>F</v>
      </c>
      <c r="B959" s="214" t="s">
        <v>2858</v>
      </c>
      <c r="C959" s="215" t="s">
        <v>2859</v>
      </c>
      <c r="D959" s="216" t="s">
        <v>5265</v>
      </c>
      <c r="E959" s="217" t="s">
        <v>775</v>
      </c>
      <c r="F959" s="218">
        <v>42</v>
      </c>
      <c r="G959" s="218">
        <v>48</v>
      </c>
      <c r="H959" s="218">
        <v>56</v>
      </c>
      <c r="I959" s="218">
        <v>146</v>
      </c>
      <c r="J959" s="219" t="s">
        <v>5063</v>
      </c>
      <c r="K959" s="218" t="s">
        <v>4061</v>
      </c>
      <c r="L959" s="218" t="s">
        <v>3503</v>
      </c>
      <c r="M959" s="218" t="s">
        <v>5266</v>
      </c>
      <c r="N959" s="218" t="s">
        <v>1269</v>
      </c>
      <c r="O959" s="218" t="s">
        <v>3483</v>
      </c>
      <c r="P959" s="218" t="s">
        <v>4126</v>
      </c>
      <c r="Q959" s="218" t="s">
        <v>1269</v>
      </c>
      <c r="R959" s="218" t="s">
        <v>1269</v>
      </c>
      <c r="S959" s="218" t="s">
        <v>1269</v>
      </c>
      <c r="T959" s="218" t="s">
        <v>1269</v>
      </c>
      <c r="U959" s="218" t="s">
        <v>1269</v>
      </c>
      <c r="V959" s="218" t="s">
        <v>1269</v>
      </c>
      <c r="W959" s="218" t="s">
        <v>1269</v>
      </c>
      <c r="X959" s="218" t="s">
        <v>1321</v>
      </c>
      <c r="Y959" s="218" t="s">
        <v>1269</v>
      </c>
      <c r="Z959" s="261" t="str">
        <f>[1]総合!AG943</f>
        <v>全力を尽くしてがんばります</v>
      </c>
      <c r="AA959" s="261"/>
      <c r="AB959" s="261"/>
      <c r="AC959" s="261"/>
      <c r="AD959" s="261"/>
      <c r="AE959" s="261"/>
      <c r="AF959" s="49" t="str">
        <f t="shared" si="47"/>
        <v>F1B086</v>
      </c>
      <c r="AI959" s="47">
        <v>881</v>
      </c>
      <c r="AJ959" s="47" t="str">
        <f t="shared" si="48"/>
        <v>F1B086</v>
      </c>
    </row>
    <row r="960" spans="1:36" ht="22.5" customHeight="1" x14ac:dyDescent="0.4">
      <c r="A960" s="200" t="str">
        <f t="shared" si="46"/>
        <v>F</v>
      </c>
      <c r="B960" s="214" t="s">
        <v>2861</v>
      </c>
      <c r="C960" s="215" t="s">
        <v>2862</v>
      </c>
      <c r="D960" s="216" t="s">
        <v>5265</v>
      </c>
      <c r="E960" s="217" t="s">
        <v>775</v>
      </c>
      <c r="F960" s="218">
        <v>44</v>
      </c>
      <c r="G960" s="218">
        <v>48</v>
      </c>
      <c r="H960" s="218">
        <v>34</v>
      </c>
      <c r="I960" s="218">
        <v>126</v>
      </c>
      <c r="J960" s="219" t="s">
        <v>5135</v>
      </c>
      <c r="K960" s="218" t="s">
        <v>4067</v>
      </c>
      <c r="L960" s="218" t="s">
        <v>1269</v>
      </c>
      <c r="M960" s="218" t="s">
        <v>1269</v>
      </c>
      <c r="N960" s="218" t="s">
        <v>1269</v>
      </c>
      <c r="O960" s="218" t="s">
        <v>3503</v>
      </c>
      <c r="P960" s="218" t="s">
        <v>4211</v>
      </c>
      <c r="Q960" s="218" t="s">
        <v>1269</v>
      </c>
      <c r="R960" s="218" t="s">
        <v>1269</v>
      </c>
      <c r="S960" s="218" t="s">
        <v>1269</v>
      </c>
      <c r="T960" s="218" t="s">
        <v>1269</v>
      </c>
      <c r="U960" s="218" t="s">
        <v>1269</v>
      </c>
      <c r="V960" s="218" t="s">
        <v>1269</v>
      </c>
      <c r="W960" s="218" t="s">
        <v>1269</v>
      </c>
      <c r="X960" s="218" t="s">
        <v>1321</v>
      </c>
      <c r="Y960" s="218" t="s">
        <v>1269</v>
      </c>
      <c r="Z960" s="261" t="str">
        <f>[1]総合!AG944</f>
        <v>初めての参加です！緊張しないでやります</v>
      </c>
      <c r="AA960" s="261"/>
      <c r="AB960" s="261"/>
      <c r="AC960" s="261"/>
      <c r="AD960" s="261"/>
      <c r="AE960" s="261"/>
      <c r="AF960" s="49" t="str">
        <f t="shared" si="47"/>
        <v>F1B087</v>
      </c>
      <c r="AI960" s="47">
        <v>881</v>
      </c>
      <c r="AJ960" s="47" t="str">
        <f t="shared" si="48"/>
        <v>F1B087</v>
      </c>
    </row>
    <row r="961" spans="1:36" ht="22.5" customHeight="1" x14ac:dyDescent="0.4">
      <c r="A961" s="200" t="str">
        <f t="shared" si="46"/>
        <v>F</v>
      </c>
      <c r="B961" s="214" t="s">
        <v>2864</v>
      </c>
      <c r="C961" s="215" t="s">
        <v>2865</v>
      </c>
      <c r="D961" s="216" t="s">
        <v>5267</v>
      </c>
      <c r="E961" s="217" t="s">
        <v>775</v>
      </c>
      <c r="F961" s="218">
        <v>44</v>
      </c>
      <c r="G961" s="218">
        <v>42</v>
      </c>
      <c r="H961" s="218">
        <v>42</v>
      </c>
      <c r="I961" s="218">
        <v>128</v>
      </c>
      <c r="J961" s="219" t="s">
        <v>5268</v>
      </c>
      <c r="K961" s="218" t="s">
        <v>4066</v>
      </c>
      <c r="L961" s="218" t="s">
        <v>3503</v>
      </c>
      <c r="M961" s="218" t="s">
        <v>5269</v>
      </c>
      <c r="N961" s="218" t="s">
        <v>1269</v>
      </c>
      <c r="O961" s="218" t="s">
        <v>1269</v>
      </c>
      <c r="P961" s="218" t="s">
        <v>1269</v>
      </c>
      <c r="Q961" s="218" t="s">
        <v>1269</v>
      </c>
      <c r="R961" s="218" t="s">
        <v>1269</v>
      </c>
      <c r="S961" s="218" t="s">
        <v>1269</v>
      </c>
      <c r="T961" s="218" t="s">
        <v>1269</v>
      </c>
      <c r="U961" s="218" t="s">
        <v>1269</v>
      </c>
      <c r="V961" s="218" t="s">
        <v>1269</v>
      </c>
      <c r="W961" s="218" t="s">
        <v>1269</v>
      </c>
      <c r="X961" s="218" t="s">
        <v>1321</v>
      </c>
      <c r="Y961" s="218" t="s">
        <v>1269</v>
      </c>
      <c r="Z961" s="261" t="str">
        <f>[1]総合!AG945</f>
        <v>力を出し切ってがんばります</v>
      </c>
      <c r="AA961" s="261"/>
      <c r="AB961" s="261"/>
      <c r="AC961" s="261"/>
      <c r="AD961" s="261"/>
      <c r="AE961" s="261"/>
      <c r="AF961" s="49" t="str">
        <f t="shared" si="47"/>
        <v>F1B088</v>
      </c>
      <c r="AI961" s="47">
        <v>881</v>
      </c>
      <c r="AJ961" s="47" t="str">
        <f t="shared" si="48"/>
        <v>F1B088</v>
      </c>
    </row>
    <row r="962" spans="1:36" ht="22.5" customHeight="1" x14ac:dyDescent="0.4">
      <c r="A962" s="200" t="str">
        <f t="shared" si="46"/>
        <v>F</v>
      </c>
      <c r="B962" s="214" t="s">
        <v>2867</v>
      </c>
      <c r="C962" s="215" t="s">
        <v>2868</v>
      </c>
      <c r="D962" s="216" t="s">
        <v>5267</v>
      </c>
      <c r="E962" s="217" t="s">
        <v>775</v>
      </c>
      <c r="F962" s="218">
        <v>60</v>
      </c>
      <c r="G962" s="218">
        <v>62</v>
      </c>
      <c r="H962" s="218">
        <v>62</v>
      </c>
      <c r="I962" s="218">
        <v>184</v>
      </c>
      <c r="J962" s="219" t="s">
        <v>5163</v>
      </c>
      <c r="K962" s="218" t="s">
        <v>3786</v>
      </c>
      <c r="L962" s="218" t="s">
        <v>3483</v>
      </c>
      <c r="M962" s="218" t="s">
        <v>5270</v>
      </c>
      <c r="N962" s="218" t="s">
        <v>1269</v>
      </c>
      <c r="O962" s="218" t="s">
        <v>3496</v>
      </c>
      <c r="P962" s="218" t="s">
        <v>4147</v>
      </c>
      <c r="Q962" s="218" t="s">
        <v>1269</v>
      </c>
      <c r="R962" s="218" t="s">
        <v>1269</v>
      </c>
      <c r="S962" s="218" t="s">
        <v>1269</v>
      </c>
      <c r="T962" s="218" t="s">
        <v>1269</v>
      </c>
      <c r="U962" s="218" t="s">
        <v>1269</v>
      </c>
      <c r="V962" s="218" t="s">
        <v>1269</v>
      </c>
      <c r="W962" s="218" t="s">
        <v>1269</v>
      </c>
      <c r="X962" s="218" t="s">
        <v>1321</v>
      </c>
      <c r="Y962" s="218" t="s">
        <v>1269</v>
      </c>
      <c r="Z962" s="261" t="str">
        <f>[1]総合!AG946</f>
        <v>賞をとれるようにがんばります</v>
      </c>
      <c r="AA962" s="261"/>
      <c r="AB962" s="261"/>
      <c r="AC962" s="261"/>
      <c r="AD962" s="261"/>
      <c r="AE962" s="261"/>
      <c r="AF962" s="49" t="str">
        <f t="shared" si="47"/>
        <v>F1B089</v>
      </c>
      <c r="AI962" s="47">
        <v>881</v>
      </c>
      <c r="AJ962" s="47" t="str">
        <f t="shared" si="48"/>
        <v>F1B089</v>
      </c>
    </row>
    <row r="963" spans="1:36" ht="22.5" customHeight="1" x14ac:dyDescent="0.4">
      <c r="A963" s="200" t="str">
        <f t="shared" si="46"/>
        <v>F</v>
      </c>
      <c r="B963" s="214" t="s">
        <v>2870</v>
      </c>
      <c r="C963" s="215" t="s">
        <v>1426</v>
      </c>
      <c r="D963" s="216" t="s">
        <v>5271</v>
      </c>
      <c r="E963" s="217" t="s">
        <v>1095</v>
      </c>
      <c r="F963" s="218">
        <v>58</v>
      </c>
      <c r="G963" s="218">
        <v>46</v>
      </c>
      <c r="H963" s="218">
        <v>56</v>
      </c>
      <c r="I963" s="218">
        <v>160</v>
      </c>
      <c r="J963" s="219" t="s">
        <v>5026</v>
      </c>
      <c r="K963" s="218" t="s">
        <v>4058</v>
      </c>
      <c r="L963" s="218" t="s">
        <v>3503</v>
      </c>
      <c r="M963" s="218" t="s">
        <v>5272</v>
      </c>
      <c r="N963" s="218" t="s">
        <v>1269</v>
      </c>
      <c r="O963" s="218" t="s">
        <v>3503</v>
      </c>
      <c r="P963" s="218" t="s">
        <v>4211</v>
      </c>
      <c r="Q963" s="218" t="s">
        <v>1269</v>
      </c>
      <c r="R963" s="218" t="s">
        <v>3533</v>
      </c>
      <c r="S963" s="218" t="s">
        <v>3887</v>
      </c>
      <c r="T963" s="218" t="s">
        <v>1269</v>
      </c>
      <c r="U963" s="218" t="s">
        <v>3471</v>
      </c>
      <c r="V963" s="218" t="s">
        <v>4047</v>
      </c>
      <c r="W963" s="218" t="s">
        <v>1269</v>
      </c>
      <c r="X963" s="218" t="s">
        <v>1321</v>
      </c>
      <c r="Y963" s="218" t="s">
        <v>1269</v>
      </c>
      <c r="Z963" s="261" t="str">
        <f>[1]総合!AG947</f>
        <v>去年より上を目指す。HAHAHAHAHA</v>
      </c>
      <c r="AA963" s="261"/>
      <c r="AB963" s="261"/>
      <c r="AC963" s="261"/>
      <c r="AD963" s="261"/>
      <c r="AE963" s="261"/>
      <c r="AF963" s="49" t="str">
        <f t="shared" si="47"/>
        <v>F1D034</v>
      </c>
      <c r="AI963" s="47">
        <v>881</v>
      </c>
      <c r="AJ963" s="47" t="str">
        <f t="shared" si="48"/>
        <v>F1D034</v>
      </c>
    </row>
    <row r="964" spans="1:36" ht="22.5" customHeight="1" x14ac:dyDescent="0.4">
      <c r="A964" s="200" t="str">
        <f t="shared" si="46"/>
        <v>F</v>
      </c>
      <c r="B964" s="214" t="s">
        <v>2872</v>
      </c>
      <c r="C964" s="215" t="s">
        <v>825</v>
      </c>
      <c r="D964" s="216" t="s">
        <v>5273</v>
      </c>
      <c r="E964" s="217" t="s">
        <v>823</v>
      </c>
      <c r="F964" s="218">
        <v>82</v>
      </c>
      <c r="G964" s="218">
        <v>84</v>
      </c>
      <c r="H964" s="218">
        <v>84</v>
      </c>
      <c r="I964" s="218">
        <v>250</v>
      </c>
      <c r="J964" s="219" t="s">
        <v>5274</v>
      </c>
      <c r="K964" s="218" t="s">
        <v>3472</v>
      </c>
      <c r="L964" s="218" t="s">
        <v>3439</v>
      </c>
      <c r="M964" s="218" t="s">
        <v>4056</v>
      </c>
      <c r="N964" s="218" t="s">
        <v>1269</v>
      </c>
      <c r="O964" s="218" t="s">
        <v>3480</v>
      </c>
      <c r="P964" s="218" t="s">
        <v>4122</v>
      </c>
      <c r="Q964" s="218" t="s">
        <v>1269</v>
      </c>
      <c r="R964" s="218" t="s">
        <v>3441</v>
      </c>
      <c r="S964" s="218" t="s">
        <v>3771</v>
      </c>
      <c r="T964" s="218" t="s">
        <v>1269</v>
      </c>
      <c r="U964" s="218" t="s">
        <v>3551</v>
      </c>
      <c r="V964" s="218" t="s">
        <v>4130</v>
      </c>
      <c r="W964" s="218" t="s">
        <v>1269</v>
      </c>
      <c r="X964" s="218" t="s">
        <v>1321</v>
      </c>
      <c r="Y964" s="218" t="s">
        <v>1269</v>
      </c>
      <c r="Z964" s="261" t="str">
        <f>[1]総合!AG948</f>
        <v>英語読上げ算上位入賞目指して頑張ります！</v>
      </c>
      <c r="AA964" s="261"/>
      <c r="AB964" s="261"/>
      <c r="AC964" s="261"/>
      <c r="AD964" s="261"/>
      <c r="AE964" s="261"/>
      <c r="AF964" s="49" t="str">
        <f t="shared" si="47"/>
        <v>F1E004</v>
      </c>
      <c r="AI964" s="47">
        <v>881</v>
      </c>
      <c r="AJ964" s="47" t="str">
        <f t="shared" si="48"/>
        <v>F1E004</v>
      </c>
    </row>
    <row r="965" spans="1:36" ht="22.5" customHeight="1" x14ac:dyDescent="0.4">
      <c r="A965" s="200" t="str">
        <f t="shared" si="46"/>
        <v>F</v>
      </c>
      <c r="B965" s="214" t="s">
        <v>2880</v>
      </c>
      <c r="C965" s="215" t="s">
        <v>2881</v>
      </c>
      <c r="D965" s="216" t="s">
        <v>5275</v>
      </c>
      <c r="E965" s="217" t="s">
        <v>1205</v>
      </c>
      <c r="F965" s="218">
        <v>54</v>
      </c>
      <c r="G965" s="218">
        <v>60</v>
      </c>
      <c r="H965" s="218">
        <v>50</v>
      </c>
      <c r="I965" s="218">
        <v>164</v>
      </c>
      <c r="J965" s="219" t="s">
        <v>5061</v>
      </c>
      <c r="K965" s="218" t="s">
        <v>3908</v>
      </c>
      <c r="L965" s="218" t="s">
        <v>3503</v>
      </c>
      <c r="M965" s="218" t="s">
        <v>5276</v>
      </c>
      <c r="N965" s="218" t="s">
        <v>1269</v>
      </c>
      <c r="O965" s="218" t="s">
        <v>3503</v>
      </c>
      <c r="P965" s="218" t="s">
        <v>4211</v>
      </c>
      <c r="Q965" s="218" t="s">
        <v>1269</v>
      </c>
      <c r="R965" s="218" t="s">
        <v>1269</v>
      </c>
      <c r="S965" s="218" t="s">
        <v>1269</v>
      </c>
      <c r="T965" s="218" t="s">
        <v>1269</v>
      </c>
      <c r="U965" s="218" t="s">
        <v>1269</v>
      </c>
      <c r="V965" s="218" t="s">
        <v>1269</v>
      </c>
      <c r="W965" s="218" t="s">
        <v>1269</v>
      </c>
      <c r="X965" s="218" t="s">
        <v>1321</v>
      </c>
      <c r="Y965" s="218" t="s">
        <v>1269</v>
      </c>
      <c r="Z965" s="261" t="str">
        <f>[1]総合!AG949</f>
        <v>練習の時より点数取れるといいな♪</v>
      </c>
      <c r="AA965" s="261"/>
      <c r="AB965" s="261"/>
      <c r="AC965" s="261"/>
      <c r="AD965" s="261"/>
      <c r="AE965" s="261"/>
      <c r="AF965" s="49" t="str">
        <f t="shared" si="47"/>
        <v>F1A055</v>
      </c>
      <c r="AI965" s="47">
        <v>881</v>
      </c>
      <c r="AJ965" s="47" t="str">
        <f t="shared" si="48"/>
        <v>F1A055</v>
      </c>
    </row>
    <row r="966" spans="1:36" ht="22.5" customHeight="1" x14ac:dyDescent="0.4">
      <c r="A966" s="200" t="str">
        <f t="shared" si="46"/>
        <v>F</v>
      </c>
      <c r="B966" s="214" t="s">
        <v>2883</v>
      </c>
      <c r="C966" s="215" t="s">
        <v>2884</v>
      </c>
      <c r="D966" s="216" t="s">
        <v>5275</v>
      </c>
      <c r="E966" s="217" t="s">
        <v>833</v>
      </c>
      <c r="F966" s="218">
        <v>44</v>
      </c>
      <c r="G966" s="218">
        <v>44</v>
      </c>
      <c r="H966" s="218">
        <v>48</v>
      </c>
      <c r="I966" s="218">
        <v>136</v>
      </c>
      <c r="J966" s="219" t="s">
        <v>5091</v>
      </c>
      <c r="K966" s="218" t="s">
        <v>4018</v>
      </c>
      <c r="L966" s="218" t="s">
        <v>3503</v>
      </c>
      <c r="M966" s="218" t="s">
        <v>5277</v>
      </c>
      <c r="N966" s="218" t="s">
        <v>1269</v>
      </c>
      <c r="O966" s="218" t="s">
        <v>3503</v>
      </c>
      <c r="P966" s="218" t="s">
        <v>4211</v>
      </c>
      <c r="Q966" s="218" t="s">
        <v>1269</v>
      </c>
      <c r="R966" s="218" t="s">
        <v>1269</v>
      </c>
      <c r="S966" s="218" t="s">
        <v>1269</v>
      </c>
      <c r="T966" s="218" t="s">
        <v>1269</v>
      </c>
      <c r="U966" s="218" t="s">
        <v>1269</v>
      </c>
      <c r="V966" s="218" t="s">
        <v>1269</v>
      </c>
      <c r="W966" s="218" t="s">
        <v>1269</v>
      </c>
      <c r="X966" s="218" t="s">
        <v>1321</v>
      </c>
      <c r="Y966" s="218" t="s">
        <v>1269</v>
      </c>
      <c r="Z966" s="261" t="str">
        <f>[1]総合!AG950</f>
        <v>初出場★楽しみたいです！</v>
      </c>
      <c r="AA966" s="261"/>
      <c r="AB966" s="261"/>
      <c r="AC966" s="261"/>
      <c r="AD966" s="261"/>
      <c r="AE966" s="261"/>
      <c r="AF966" s="49" t="str">
        <f t="shared" si="47"/>
        <v>F1A056</v>
      </c>
      <c r="AI966" s="47">
        <v>881</v>
      </c>
      <c r="AJ966" s="47" t="str">
        <f t="shared" si="48"/>
        <v>F1A056</v>
      </c>
    </row>
    <row r="967" spans="1:36" ht="22.5" customHeight="1" x14ac:dyDescent="0.4">
      <c r="A967" s="200" t="str">
        <f t="shared" si="46"/>
        <v>F</v>
      </c>
      <c r="B967" s="214" t="s">
        <v>2886</v>
      </c>
      <c r="C967" s="215" t="s">
        <v>2887</v>
      </c>
      <c r="D967" s="216" t="s">
        <v>5278</v>
      </c>
      <c r="E967" s="217" t="s">
        <v>833</v>
      </c>
      <c r="F967" s="218">
        <v>46</v>
      </c>
      <c r="G967" s="218">
        <v>44</v>
      </c>
      <c r="H967" s="218">
        <v>42</v>
      </c>
      <c r="I967" s="218">
        <v>132</v>
      </c>
      <c r="J967" s="219" t="s">
        <v>5148</v>
      </c>
      <c r="K967" s="218" t="s">
        <v>4065</v>
      </c>
      <c r="L967" s="218" t="s">
        <v>3503</v>
      </c>
      <c r="M967" s="218" t="s">
        <v>5279</v>
      </c>
      <c r="N967" s="218" t="s">
        <v>1269</v>
      </c>
      <c r="O967" s="218" t="s">
        <v>3483</v>
      </c>
      <c r="P967" s="218" t="s">
        <v>4126</v>
      </c>
      <c r="Q967" s="218" t="s">
        <v>1269</v>
      </c>
      <c r="R967" s="218" t="s">
        <v>1269</v>
      </c>
      <c r="S967" s="218" t="s">
        <v>1269</v>
      </c>
      <c r="T967" s="218" t="s">
        <v>1269</v>
      </c>
      <c r="U967" s="218" t="s">
        <v>1269</v>
      </c>
      <c r="V967" s="218" t="s">
        <v>1269</v>
      </c>
      <c r="W967" s="218" t="s">
        <v>1269</v>
      </c>
      <c r="X967" s="218" t="s">
        <v>1321</v>
      </c>
      <c r="Y967" s="218" t="s">
        <v>1269</v>
      </c>
      <c r="Z967" s="261" t="str">
        <f>[1]総合!AG951</f>
        <v>初出場★緊張し過ぎず頑張ります！</v>
      </c>
      <c r="AA967" s="261"/>
      <c r="AB967" s="261"/>
      <c r="AC967" s="261"/>
      <c r="AD967" s="261"/>
      <c r="AE967" s="261"/>
      <c r="AF967" s="49" t="str">
        <f t="shared" si="47"/>
        <v>F1B090</v>
      </c>
      <c r="AI967" s="47">
        <v>881</v>
      </c>
      <c r="AJ967" s="47" t="str">
        <f t="shared" si="48"/>
        <v>F1B090</v>
      </c>
    </row>
    <row r="968" spans="1:36" ht="22.5" customHeight="1" x14ac:dyDescent="0.4">
      <c r="A968" s="200" t="str">
        <f t="shared" si="46"/>
        <v>F</v>
      </c>
      <c r="B968" s="214" t="s">
        <v>2929</v>
      </c>
      <c r="C968" s="215" t="s">
        <v>2930</v>
      </c>
      <c r="D968" s="216" t="s">
        <v>4819</v>
      </c>
      <c r="E968" s="217" t="s">
        <v>838</v>
      </c>
      <c r="F968" s="218">
        <v>42</v>
      </c>
      <c r="G968" s="218">
        <v>44</v>
      </c>
      <c r="H968" s="218">
        <v>34</v>
      </c>
      <c r="I968" s="218">
        <v>120</v>
      </c>
      <c r="J968" s="219" t="s">
        <v>5157</v>
      </c>
      <c r="K968" s="218" t="s">
        <v>4070</v>
      </c>
      <c r="L968" s="218" t="s">
        <v>1269</v>
      </c>
      <c r="M968" s="218" t="s">
        <v>1269</v>
      </c>
      <c r="N968" s="218" t="s">
        <v>1269</v>
      </c>
      <c r="O968" s="218" t="s">
        <v>3503</v>
      </c>
      <c r="P968" s="218" t="s">
        <v>4211</v>
      </c>
      <c r="Q968" s="218" t="s">
        <v>1269</v>
      </c>
      <c r="R968" s="218" t="s">
        <v>1269</v>
      </c>
      <c r="S968" s="218" t="s">
        <v>1269</v>
      </c>
      <c r="T968" s="218" t="s">
        <v>1269</v>
      </c>
      <c r="U968" s="218" t="s">
        <v>1269</v>
      </c>
      <c r="V968" s="218" t="s">
        <v>1269</v>
      </c>
      <c r="W968" s="218" t="s">
        <v>1269</v>
      </c>
      <c r="X968" s="218" t="s">
        <v>1321</v>
      </c>
      <c r="Y968" s="218" t="s">
        <v>1269</v>
      </c>
      <c r="Z968" s="261" t="str">
        <f>[1]総合!AG952</f>
        <v>クリスマスカップ、がんばるぞ</v>
      </c>
      <c r="AA968" s="261"/>
      <c r="AB968" s="261"/>
      <c r="AC968" s="261"/>
      <c r="AD968" s="261"/>
      <c r="AE968" s="261"/>
      <c r="AF968" s="49" t="str">
        <f t="shared" si="47"/>
        <v>F1A057</v>
      </c>
      <c r="AI968" s="47">
        <v>881</v>
      </c>
      <c r="AJ968" s="47" t="str">
        <f t="shared" si="48"/>
        <v>F1A057</v>
      </c>
    </row>
    <row r="969" spans="1:36" ht="22.5" customHeight="1" x14ac:dyDescent="0.4">
      <c r="A969" s="200" t="str">
        <f t="shared" si="46"/>
        <v>F</v>
      </c>
      <c r="B969" s="214" t="s">
        <v>2932</v>
      </c>
      <c r="C969" s="215" t="s">
        <v>2933</v>
      </c>
      <c r="D969" s="216" t="s">
        <v>4800</v>
      </c>
      <c r="E969" s="217" t="s">
        <v>838</v>
      </c>
      <c r="F969" s="218">
        <v>68</v>
      </c>
      <c r="G969" s="218">
        <v>66</v>
      </c>
      <c r="H969" s="218">
        <v>48</v>
      </c>
      <c r="I969" s="218">
        <v>182</v>
      </c>
      <c r="J969" s="219" t="s">
        <v>5053</v>
      </c>
      <c r="K969" s="218" t="s">
        <v>3787</v>
      </c>
      <c r="L969" s="218" t="s">
        <v>3483</v>
      </c>
      <c r="M969" s="218" t="s">
        <v>5280</v>
      </c>
      <c r="N969" s="218" t="s">
        <v>1269</v>
      </c>
      <c r="O969" s="218" t="s">
        <v>3503</v>
      </c>
      <c r="P969" s="218" t="s">
        <v>4211</v>
      </c>
      <c r="Q969" s="218" t="s">
        <v>1269</v>
      </c>
      <c r="R969" s="218" t="s">
        <v>3491</v>
      </c>
      <c r="S969" s="218" t="s">
        <v>4117</v>
      </c>
      <c r="T969" s="218" t="s">
        <v>1269</v>
      </c>
      <c r="U969" s="218" t="s">
        <v>3503</v>
      </c>
      <c r="V969" s="218" t="s">
        <v>4132</v>
      </c>
      <c r="W969" s="218" t="s">
        <v>1269</v>
      </c>
      <c r="X969" s="218" t="s">
        <v>1321</v>
      </c>
      <c r="Y969" s="218" t="s">
        <v>1269</v>
      </c>
      <c r="Z969" s="261" t="str">
        <f>[1]総合!AG953</f>
        <v>クリスマスカップ、最高点をめざしてがんばるぞ　</v>
      </c>
      <c r="AA969" s="261"/>
      <c r="AB969" s="261"/>
      <c r="AC969" s="261"/>
      <c r="AD969" s="261"/>
      <c r="AE969" s="261"/>
      <c r="AF969" s="49" t="str">
        <f t="shared" si="47"/>
        <v>F1B091</v>
      </c>
      <c r="AI969" s="47">
        <v>881</v>
      </c>
      <c r="AJ969" s="47" t="str">
        <f t="shared" si="48"/>
        <v>F1B091</v>
      </c>
    </row>
    <row r="970" spans="1:36" ht="22.5" customHeight="1" x14ac:dyDescent="0.4">
      <c r="A970" s="200" t="str">
        <f t="shared" si="46"/>
        <v>F</v>
      </c>
      <c r="B970" s="214" t="s">
        <v>2935</v>
      </c>
      <c r="C970" s="215" t="s">
        <v>2936</v>
      </c>
      <c r="D970" s="216" t="s">
        <v>4826</v>
      </c>
      <c r="E970" s="217" t="s">
        <v>838</v>
      </c>
      <c r="F970" s="218">
        <v>44</v>
      </c>
      <c r="G970" s="218">
        <v>46</v>
      </c>
      <c r="H970" s="218">
        <v>38</v>
      </c>
      <c r="I970" s="218">
        <v>128</v>
      </c>
      <c r="J970" s="219" t="s">
        <v>5268</v>
      </c>
      <c r="K970" s="218" t="s">
        <v>4066</v>
      </c>
      <c r="L970" s="218" t="s">
        <v>1269</v>
      </c>
      <c r="M970" s="218" t="s">
        <v>1269</v>
      </c>
      <c r="N970" s="218" t="s">
        <v>1269</v>
      </c>
      <c r="O970" s="218" t="s">
        <v>1269</v>
      </c>
      <c r="P970" s="218" t="s">
        <v>1269</v>
      </c>
      <c r="Q970" s="218" t="s">
        <v>1269</v>
      </c>
      <c r="R970" s="218" t="s">
        <v>3496</v>
      </c>
      <c r="S970" s="218" t="s">
        <v>4228</v>
      </c>
      <c r="T970" s="218" t="s">
        <v>1269</v>
      </c>
      <c r="U970" s="218" t="s">
        <v>1269</v>
      </c>
      <c r="V970" s="218" t="s">
        <v>1269</v>
      </c>
      <c r="W970" s="218" t="s">
        <v>1269</v>
      </c>
      <c r="X970" s="218" t="s">
        <v>1321</v>
      </c>
      <c r="Y970" s="218" t="s">
        <v>1269</v>
      </c>
      <c r="Z970" s="261" t="str">
        <f>[1]総合!AG954</f>
        <v>この時大変だけどがんばります</v>
      </c>
      <c r="AA970" s="261"/>
      <c r="AB970" s="261"/>
      <c r="AC970" s="261"/>
      <c r="AD970" s="261"/>
      <c r="AE970" s="261"/>
      <c r="AF970" s="49" t="str">
        <f t="shared" si="47"/>
        <v>F1B092</v>
      </c>
      <c r="AI970" s="47">
        <v>881</v>
      </c>
      <c r="AJ970" s="47" t="str">
        <f t="shared" si="48"/>
        <v>F1B092</v>
      </c>
    </row>
    <row r="971" spans="1:36" ht="22.5" customHeight="1" x14ac:dyDescent="0.4">
      <c r="A971" s="200" t="str">
        <f t="shared" si="46"/>
        <v>F</v>
      </c>
      <c r="B971" s="214" t="s">
        <v>2938</v>
      </c>
      <c r="C971" s="215" t="s">
        <v>2939</v>
      </c>
      <c r="D971" s="216" t="s">
        <v>4802</v>
      </c>
      <c r="E971" s="217" t="s">
        <v>2926</v>
      </c>
      <c r="F971" s="218">
        <v>64</v>
      </c>
      <c r="G971" s="218">
        <v>66</v>
      </c>
      <c r="H971" s="218">
        <v>58</v>
      </c>
      <c r="I971" s="218">
        <v>188</v>
      </c>
      <c r="J971" s="219" t="s">
        <v>5012</v>
      </c>
      <c r="K971" s="218" t="s">
        <v>3946</v>
      </c>
      <c r="L971" s="218" t="s">
        <v>3483</v>
      </c>
      <c r="M971" s="218" t="s">
        <v>5281</v>
      </c>
      <c r="N971" s="218" t="s">
        <v>1269</v>
      </c>
      <c r="O971" s="218" t="s">
        <v>3503</v>
      </c>
      <c r="P971" s="218" t="s">
        <v>4211</v>
      </c>
      <c r="Q971" s="218" t="s">
        <v>1269</v>
      </c>
      <c r="R971" s="218" t="s">
        <v>3491</v>
      </c>
      <c r="S971" s="218" t="s">
        <v>4117</v>
      </c>
      <c r="T971" s="218" t="s">
        <v>1269</v>
      </c>
      <c r="U971" s="218" t="s">
        <v>3480</v>
      </c>
      <c r="V971" s="218" t="s">
        <v>4223</v>
      </c>
      <c r="W971" s="218" t="s">
        <v>1269</v>
      </c>
      <c r="X971" s="218" t="s">
        <v>1321</v>
      </c>
      <c r="Y971" s="218" t="s">
        <v>1269</v>
      </c>
      <c r="Z971" s="261" t="str">
        <f>[1]総合!AG955</f>
        <v>初めての参加でとても楽しみです。頑張ります。</v>
      </c>
      <c r="AA971" s="261"/>
      <c r="AB971" s="261"/>
      <c r="AC971" s="261"/>
      <c r="AD971" s="261"/>
      <c r="AE971" s="261"/>
      <c r="AF971" s="49" t="str">
        <f t="shared" si="47"/>
        <v>F1C066</v>
      </c>
      <c r="AI971" s="47">
        <v>881</v>
      </c>
      <c r="AJ971" s="47" t="str">
        <f t="shared" si="48"/>
        <v>F1C066</v>
      </c>
    </row>
    <row r="972" spans="1:36" ht="22.5" customHeight="1" x14ac:dyDescent="0.4">
      <c r="A972" s="200" t="str">
        <f t="shared" si="46"/>
        <v>F</v>
      </c>
      <c r="B972" s="214" t="s">
        <v>2947</v>
      </c>
      <c r="C972" s="215" t="s">
        <v>2948</v>
      </c>
      <c r="D972" s="216" t="s">
        <v>4819</v>
      </c>
      <c r="E972" s="217" t="s">
        <v>855</v>
      </c>
      <c r="F972" s="218">
        <v>44</v>
      </c>
      <c r="G972" s="218">
        <v>42</v>
      </c>
      <c r="H972" s="218">
        <v>34</v>
      </c>
      <c r="I972" s="218">
        <v>120</v>
      </c>
      <c r="J972" s="219" t="s">
        <v>5157</v>
      </c>
      <c r="K972" s="218" t="s">
        <v>4070</v>
      </c>
      <c r="L972" s="218" t="s">
        <v>1269</v>
      </c>
      <c r="M972" s="218" t="s">
        <v>1269</v>
      </c>
      <c r="N972" s="218" t="s">
        <v>1269</v>
      </c>
      <c r="O972" s="218" t="s">
        <v>3503</v>
      </c>
      <c r="P972" s="218" t="s">
        <v>4211</v>
      </c>
      <c r="Q972" s="218" t="s">
        <v>1269</v>
      </c>
      <c r="R972" s="218" t="s">
        <v>1269</v>
      </c>
      <c r="S972" s="218" t="s">
        <v>1269</v>
      </c>
      <c r="T972" s="218" t="s">
        <v>1269</v>
      </c>
      <c r="U972" s="218" t="s">
        <v>1269</v>
      </c>
      <c r="V972" s="218" t="s">
        <v>1269</v>
      </c>
      <c r="W972" s="218" t="s">
        <v>1269</v>
      </c>
      <c r="X972" s="218" t="s">
        <v>1321</v>
      </c>
      <c r="Y972" s="218" t="s">
        <v>1269</v>
      </c>
      <c r="Z972" s="261" t="str">
        <f>[1]総合!AG956</f>
        <v>合計得点を110点ぐらい取りたいな。</v>
      </c>
      <c r="AA972" s="261"/>
      <c r="AB972" s="261"/>
      <c r="AC972" s="261"/>
      <c r="AD972" s="261"/>
      <c r="AE972" s="261"/>
      <c r="AF972" s="49" t="str">
        <f t="shared" si="47"/>
        <v>F1A058</v>
      </c>
      <c r="AI972" s="47">
        <v>881</v>
      </c>
      <c r="AJ972" s="47" t="str">
        <f t="shared" si="48"/>
        <v>F1A058</v>
      </c>
    </row>
    <row r="973" spans="1:36" ht="22.5" customHeight="1" x14ac:dyDescent="0.4">
      <c r="A973" s="200" t="str">
        <f t="shared" si="46"/>
        <v>F</v>
      </c>
      <c r="B973" s="214" t="s">
        <v>2974</v>
      </c>
      <c r="C973" s="215" t="s">
        <v>2975</v>
      </c>
      <c r="D973" s="216" t="s">
        <v>4800</v>
      </c>
      <c r="E973" s="217" t="s">
        <v>1096</v>
      </c>
      <c r="F973" s="218">
        <v>56</v>
      </c>
      <c r="G973" s="218">
        <v>58</v>
      </c>
      <c r="H973" s="218">
        <v>48</v>
      </c>
      <c r="I973" s="218">
        <v>162</v>
      </c>
      <c r="J973" s="219" t="s">
        <v>5080</v>
      </c>
      <c r="K973" s="218" t="s">
        <v>3839</v>
      </c>
      <c r="L973" s="218" t="s">
        <v>1269</v>
      </c>
      <c r="M973" s="218" t="s">
        <v>1269</v>
      </c>
      <c r="N973" s="218" t="s">
        <v>1269</v>
      </c>
      <c r="O973" s="218" t="s">
        <v>3483</v>
      </c>
      <c r="P973" s="218" t="s">
        <v>4126</v>
      </c>
      <c r="Q973" s="218" t="s">
        <v>1269</v>
      </c>
      <c r="R973" s="218" t="s">
        <v>1269</v>
      </c>
      <c r="S973" s="218" t="s">
        <v>1269</v>
      </c>
      <c r="T973" s="218" t="s">
        <v>1269</v>
      </c>
      <c r="U973" s="218" t="s">
        <v>1269</v>
      </c>
      <c r="V973" s="218" t="s">
        <v>1269</v>
      </c>
      <c r="W973" s="218" t="s">
        <v>1269</v>
      </c>
      <c r="X973" s="218" t="s">
        <v>1321</v>
      </c>
      <c r="Y973" s="218" t="s">
        <v>1269</v>
      </c>
      <c r="Z973" s="261" t="str">
        <f>[1]総合!AG957</f>
        <v>クリスマスで、プレゼントを５０個もらいたい(*^O^*)</v>
      </c>
      <c r="AA973" s="261"/>
      <c r="AB973" s="261"/>
      <c r="AC973" s="261"/>
      <c r="AD973" s="261"/>
      <c r="AE973" s="261"/>
      <c r="AF973" s="49" t="str">
        <f t="shared" si="47"/>
        <v>F1B093</v>
      </c>
      <c r="AI973" s="47">
        <v>881</v>
      </c>
      <c r="AJ973" s="47" t="str">
        <f t="shared" si="48"/>
        <v>F1B093</v>
      </c>
    </row>
    <row r="974" spans="1:36" ht="22.5" customHeight="1" x14ac:dyDescent="0.4">
      <c r="A974" s="200" t="str">
        <f t="shared" si="46"/>
        <v>F</v>
      </c>
      <c r="B974" s="214" t="s">
        <v>2977</v>
      </c>
      <c r="C974" s="215" t="s">
        <v>2978</v>
      </c>
      <c r="D974" s="216" t="s">
        <v>4826</v>
      </c>
      <c r="E974" s="217" t="s">
        <v>1096</v>
      </c>
      <c r="F974" s="218">
        <v>50</v>
      </c>
      <c r="G974" s="218">
        <v>56</v>
      </c>
      <c r="H974" s="218">
        <v>54</v>
      </c>
      <c r="I974" s="218">
        <v>160</v>
      </c>
      <c r="J974" s="219" t="s">
        <v>5026</v>
      </c>
      <c r="K974" s="218" t="s">
        <v>4058</v>
      </c>
      <c r="L974" s="218" t="s">
        <v>3503</v>
      </c>
      <c r="M974" s="218" t="s">
        <v>5282</v>
      </c>
      <c r="N974" s="218" t="s">
        <v>1269</v>
      </c>
      <c r="O974" s="218" t="s">
        <v>3503</v>
      </c>
      <c r="P974" s="218" t="s">
        <v>4211</v>
      </c>
      <c r="Q974" s="218" t="s">
        <v>1269</v>
      </c>
      <c r="R974" s="218" t="s">
        <v>1269</v>
      </c>
      <c r="S974" s="218" t="s">
        <v>1269</v>
      </c>
      <c r="T974" s="218" t="s">
        <v>1269</v>
      </c>
      <c r="U974" s="218" t="s">
        <v>3503</v>
      </c>
      <c r="V974" s="218" t="s">
        <v>4132</v>
      </c>
      <c r="W974" s="218" t="s">
        <v>1269</v>
      </c>
      <c r="X974" s="218" t="s">
        <v>1321</v>
      </c>
      <c r="Y974" s="218" t="s">
        <v>1269</v>
      </c>
      <c r="Z974" s="261" t="str">
        <f>[1]総合!AG958</f>
        <v>初めてだけどがんばります！楽しみです！</v>
      </c>
      <c r="AA974" s="261"/>
      <c r="AB974" s="261"/>
      <c r="AC974" s="261"/>
      <c r="AD974" s="261"/>
      <c r="AE974" s="261"/>
      <c r="AF974" s="49" t="str">
        <f t="shared" si="47"/>
        <v>F1B094</v>
      </c>
      <c r="AI974" s="47">
        <v>881</v>
      </c>
      <c r="AJ974" s="47" t="str">
        <f t="shared" si="48"/>
        <v>F1B094</v>
      </c>
    </row>
    <row r="975" spans="1:36" ht="22.5" customHeight="1" x14ac:dyDescent="0.4">
      <c r="A975" s="200" t="str">
        <f t="shared" si="46"/>
        <v>F</v>
      </c>
      <c r="B975" s="214" t="s">
        <v>2980</v>
      </c>
      <c r="C975" s="215" t="s">
        <v>2981</v>
      </c>
      <c r="D975" s="216" t="s">
        <v>4826</v>
      </c>
      <c r="E975" s="217" t="s">
        <v>1096</v>
      </c>
      <c r="F975" s="218">
        <v>48</v>
      </c>
      <c r="G975" s="218">
        <v>56</v>
      </c>
      <c r="H975" s="218">
        <v>36</v>
      </c>
      <c r="I975" s="218">
        <v>140</v>
      </c>
      <c r="J975" s="219" t="s">
        <v>5059</v>
      </c>
      <c r="K975" s="218" t="s">
        <v>4063</v>
      </c>
      <c r="L975" s="218" t="s">
        <v>3483</v>
      </c>
      <c r="M975" s="218" t="s">
        <v>5283</v>
      </c>
      <c r="N975" s="218" t="s">
        <v>1269</v>
      </c>
      <c r="O975" s="218" t="s">
        <v>3483</v>
      </c>
      <c r="P975" s="218" t="s">
        <v>4126</v>
      </c>
      <c r="Q975" s="218" t="s">
        <v>1269</v>
      </c>
      <c r="R975" s="218" t="s">
        <v>1269</v>
      </c>
      <c r="S975" s="218" t="s">
        <v>1269</v>
      </c>
      <c r="T975" s="218" t="s">
        <v>1269</v>
      </c>
      <c r="U975" s="218" t="s">
        <v>3503</v>
      </c>
      <c r="V975" s="218" t="s">
        <v>4132</v>
      </c>
      <c r="W975" s="218" t="s">
        <v>1269</v>
      </c>
      <c r="X975" s="218" t="s">
        <v>1321</v>
      </c>
      <c r="Y975" s="218" t="s">
        <v>1269</v>
      </c>
      <c r="Z975" s="261" t="str">
        <f>[1]総合!AG959</f>
        <v>はじめてですごくきんちょうしているけど、がんばります！</v>
      </c>
      <c r="AA975" s="261"/>
      <c r="AB975" s="261"/>
      <c r="AC975" s="261"/>
      <c r="AD975" s="261"/>
      <c r="AE975" s="261"/>
      <c r="AF975" s="49" t="str">
        <f t="shared" si="47"/>
        <v>F1B095</v>
      </c>
      <c r="AI975" s="47">
        <v>881</v>
      </c>
      <c r="AJ975" s="47" t="str">
        <f t="shared" si="48"/>
        <v>F1B095</v>
      </c>
    </row>
    <row r="976" spans="1:36" ht="22.5" customHeight="1" x14ac:dyDescent="0.4">
      <c r="A976" s="200" t="str">
        <f t="shared" si="46"/>
        <v>F</v>
      </c>
      <c r="B976" s="214" t="s">
        <v>2983</v>
      </c>
      <c r="C976" s="215" t="s">
        <v>2984</v>
      </c>
      <c r="D976" s="216" t="s">
        <v>4826</v>
      </c>
      <c r="E976" s="217" t="s">
        <v>1096</v>
      </c>
      <c r="F976" s="218">
        <v>72</v>
      </c>
      <c r="G976" s="218">
        <v>72</v>
      </c>
      <c r="H976" s="218">
        <v>60</v>
      </c>
      <c r="I976" s="218">
        <v>204</v>
      </c>
      <c r="J976" s="219" t="s">
        <v>5004</v>
      </c>
      <c r="K976" s="218" t="s">
        <v>3869</v>
      </c>
      <c r="L976" s="218" t="s">
        <v>3503</v>
      </c>
      <c r="M976" s="218" t="s">
        <v>5284</v>
      </c>
      <c r="N976" s="218" t="s">
        <v>1269</v>
      </c>
      <c r="O976" s="218" t="s">
        <v>3483</v>
      </c>
      <c r="P976" s="218" t="s">
        <v>4126</v>
      </c>
      <c r="Q976" s="218" t="s">
        <v>1269</v>
      </c>
      <c r="R976" s="218" t="s">
        <v>1269</v>
      </c>
      <c r="S976" s="218" t="s">
        <v>1269</v>
      </c>
      <c r="T976" s="218" t="s">
        <v>1269</v>
      </c>
      <c r="U976" s="218" t="s">
        <v>3503</v>
      </c>
      <c r="V976" s="218" t="s">
        <v>4132</v>
      </c>
      <c r="W976" s="218" t="s">
        <v>1269</v>
      </c>
      <c r="X976" s="218" t="s">
        <v>1321</v>
      </c>
      <c r="Y976" s="218" t="s">
        <v>1269</v>
      </c>
      <c r="Z976" s="261" t="str">
        <f>[1]総合!AG960</f>
        <v>サンタから、もらえるといいな、そろばんパワー。</v>
      </c>
      <c r="AA976" s="261"/>
      <c r="AB976" s="261"/>
      <c r="AC976" s="261"/>
      <c r="AD976" s="261"/>
      <c r="AE976" s="261"/>
      <c r="AF976" s="49" t="str">
        <f t="shared" si="47"/>
        <v>F1B096</v>
      </c>
      <c r="AI976" s="47">
        <v>881</v>
      </c>
      <c r="AJ976" s="47" t="str">
        <f t="shared" si="48"/>
        <v>F1B096</v>
      </c>
    </row>
    <row r="977" spans="1:36" ht="22.5" customHeight="1" x14ac:dyDescent="0.4">
      <c r="A977" s="200" t="str">
        <f t="shared" si="46"/>
        <v>F</v>
      </c>
      <c r="B977" s="214" t="s">
        <v>2986</v>
      </c>
      <c r="C977" s="215" t="s">
        <v>2987</v>
      </c>
      <c r="D977" s="216" t="s">
        <v>4826</v>
      </c>
      <c r="E977" s="217" t="s">
        <v>1096</v>
      </c>
      <c r="F977" s="218">
        <v>54</v>
      </c>
      <c r="G977" s="218">
        <v>66</v>
      </c>
      <c r="H977" s="218">
        <v>44</v>
      </c>
      <c r="I977" s="218">
        <v>164</v>
      </c>
      <c r="J977" s="219" t="s">
        <v>5061</v>
      </c>
      <c r="K977" s="218" t="s">
        <v>3908</v>
      </c>
      <c r="L977" s="218" t="s">
        <v>1269</v>
      </c>
      <c r="M977" s="218" t="s">
        <v>1269</v>
      </c>
      <c r="N977" s="218" t="s">
        <v>1269</v>
      </c>
      <c r="O977" s="218" t="s">
        <v>3503</v>
      </c>
      <c r="P977" s="218" t="s">
        <v>4211</v>
      </c>
      <c r="Q977" s="218" t="s">
        <v>1269</v>
      </c>
      <c r="R977" s="218" t="s">
        <v>1269</v>
      </c>
      <c r="S977" s="218" t="s">
        <v>1269</v>
      </c>
      <c r="T977" s="218" t="s">
        <v>1269</v>
      </c>
      <c r="U977" s="218" t="s">
        <v>1269</v>
      </c>
      <c r="V977" s="218" t="s">
        <v>1269</v>
      </c>
      <c r="W977" s="218" t="s">
        <v>1269</v>
      </c>
      <c r="X977" s="218" t="s">
        <v>1321</v>
      </c>
      <c r="Y977" s="218" t="s">
        <v>1269</v>
      </c>
      <c r="Z977" s="261" t="str">
        <f>[1]総合!AG961</f>
        <v>最高点をとるぞ！クリカツがんばる！！</v>
      </c>
      <c r="AA977" s="261"/>
      <c r="AB977" s="261"/>
      <c r="AC977" s="261"/>
      <c r="AD977" s="261"/>
      <c r="AE977" s="261"/>
      <c r="AF977" s="49" t="str">
        <f t="shared" si="47"/>
        <v>F1B097</v>
      </c>
      <c r="AI977" s="47">
        <v>881</v>
      </c>
      <c r="AJ977" s="47" t="str">
        <f t="shared" si="48"/>
        <v>F1B097</v>
      </c>
    </row>
    <row r="978" spans="1:36" ht="22.5" customHeight="1" x14ac:dyDescent="0.4">
      <c r="A978" s="200" t="str">
        <f t="shared" si="46"/>
        <v>F</v>
      </c>
      <c r="B978" s="214" t="s">
        <v>2989</v>
      </c>
      <c r="C978" s="215" t="s">
        <v>2990</v>
      </c>
      <c r="D978" s="216" t="s">
        <v>4826</v>
      </c>
      <c r="E978" s="217" t="s">
        <v>1096</v>
      </c>
      <c r="F978" s="218">
        <v>48</v>
      </c>
      <c r="G978" s="218">
        <v>62</v>
      </c>
      <c r="H978" s="218">
        <v>58</v>
      </c>
      <c r="I978" s="218">
        <v>168</v>
      </c>
      <c r="J978" s="219" t="s">
        <v>5113</v>
      </c>
      <c r="K978" s="218" t="s">
        <v>4057</v>
      </c>
      <c r="L978" s="218" t="s">
        <v>3503</v>
      </c>
      <c r="M978" s="218" t="s">
        <v>5285</v>
      </c>
      <c r="N978" s="218" t="s">
        <v>1269</v>
      </c>
      <c r="O978" s="218" t="s">
        <v>1269</v>
      </c>
      <c r="P978" s="218" t="s">
        <v>1269</v>
      </c>
      <c r="Q978" s="218" t="s">
        <v>1269</v>
      </c>
      <c r="R978" s="218" t="s">
        <v>1269</v>
      </c>
      <c r="S978" s="218" t="s">
        <v>1269</v>
      </c>
      <c r="T978" s="218" t="s">
        <v>1269</v>
      </c>
      <c r="U978" s="218" t="s">
        <v>1269</v>
      </c>
      <c r="V978" s="218" t="s">
        <v>1269</v>
      </c>
      <c r="W978" s="218" t="s">
        <v>1269</v>
      </c>
      <c r="X978" s="218" t="s">
        <v>1321</v>
      </c>
      <c r="Y978" s="218" t="s">
        <v>1269</v>
      </c>
      <c r="Z978" s="261" t="str">
        <f>[1]総合!AG962</f>
        <v>家でも練習をたくさんがんばって良い点を取ります！！</v>
      </c>
      <c r="AA978" s="261"/>
      <c r="AB978" s="261"/>
      <c r="AC978" s="261"/>
      <c r="AD978" s="261"/>
      <c r="AE978" s="261"/>
      <c r="AF978" s="49" t="str">
        <f t="shared" si="47"/>
        <v>F1B098</v>
      </c>
      <c r="AI978" s="47">
        <v>881</v>
      </c>
      <c r="AJ978" s="47" t="str">
        <f t="shared" si="48"/>
        <v>F1B098</v>
      </c>
    </row>
    <row r="979" spans="1:36" ht="22.5" customHeight="1" x14ac:dyDescent="0.4">
      <c r="A979" s="200" t="str">
        <f t="shared" si="46"/>
        <v>F</v>
      </c>
      <c r="B979" s="214" t="s">
        <v>2992</v>
      </c>
      <c r="C979" s="215" t="s">
        <v>2993</v>
      </c>
      <c r="D979" s="216" t="s">
        <v>4802</v>
      </c>
      <c r="E979" s="217" t="s">
        <v>1096</v>
      </c>
      <c r="F979" s="218">
        <v>54</v>
      </c>
      <c r="G979" s="218">
        <v>54</v>
      </c>
      <c r="H979" s="218">
        <v>44</v>
      </c>
      <c r="I979" s="218">
        <v>152</v>
      </c>
      <c r="J979" s="219" t="s">
        <v>5117</v>
      </c>
      <c r="K979" s="218" t="s">
        <v>3849</v>
      </c>
      <c r="L979" s="218" t="s">
        <v>3503</v>
      </c>
      <c r="M979" s="218" t="s">
        <v>5286</v>
      </c>
      <c r="N979" s="218" t="s">
        <v>1269</v>
      </c>
      <c r="O979" s="218" t="s">
        <v>3503</v>
      </c>
      <c r="P979" s="218" t="s">
        <v>4211</v>
      </c>
      <c r="Q979" s="218" t="s">
        <v>1269</v>
      </c>
      <c r="R979" s="218" t="s">
        <v>1269</v>
      </c>
      <c r="S979" s="218" t="s">
        <v>1269</v>
      </c>
      <c r="T979" s="218" t="s">
        <v>1269</v>
      </c>
      <c r="U979" s="218" t="s">
        <v>1269</v>
      </c>
      <c r="V979" s="218" t="s">
        <v>1269</v>
      </c>
      <c r="W979" s="218" t="s">
        <v>1269</v>
      </c>
      <c r="X979" s="218" t="s">
        <v>1321</v>
      </c>
      <c r="Y979" s="218" t="s">
        <v>1269</v>
      </c>
      <c r="Z979" s="261" t="str">
        <f>[1]総合!AG963</f>
        <v>目標は、そろばん１０段！！それに向かってがんばるぞ～～！！</v>
      </c>
      <c r="AA979" s="261"/>
      <c r="AB979" s="261"/>
      <c r="AC979" s="261"/>
      <c r="AD979" s="261"/>
      <c r="AE979" s="261"/>
      <c r="AF979" s="49" t="str">
        <f t="shared" si="47"/>
        <v>F1C067</v>
      </c>
      <c r="AI979" s="47">
        <v>881</v>
      </c>
      <c r="AJ979" s="47" t="str">
        <f t="shared" si="48"/>
        <v>F1C067</v>
      </c>
    </row>
    <row r="980" spans="1:36" ht="22.5" customHeight="1" x14ac:dyDescent="0.4">
      <c r="A980" s="200" t="str">
        <f t="shared" ref="A980:A1036" si="49">LEFT(B980,1)</f>
        <v>F</v>
      </c>
      <c r="B980" s="214" t="s">
        <v>3027</v>
      </c>
      <c r="C980" s="215" t="s">
        <v>3028</v>
      </c>
      <c r="D980" s="216" t="s">
        <v>5287</v>
      </c>
      <c r="E980" s="217" t="s">
        <v>1533</v>
      </c>
      <c r="F980" s="218">
        <v>64</v>
      </c>
      <c r="G980" s="218">
        <v>66</v>
      </c>
      <c r="H980" s="218">
        <v>74</v>
      </c>
      <c r="I980" s="218">
        <v>204</v>
      </c>
      <c r="J980" s="219" t="s">
        <v>5004</v>
      </c>
      <c r="K980" s="218" t="s">
        <v>3869</v>
      </c>
      <c r="L980" s="218" t="s">
        <v>3458</v>
      </c>
      <c r="M980" s="218" t="s">
        <v>5288</v>
      </c>
      <c r="N980" s="218" t="s">
        <v>1269</v>
      </c>
      <c r="O980" s="218" t="s">
        <v>3483</v>
      </c>
      <c r="P980" s="218" t="s">
        <v>4126</v>
      </c>
      <c r="Q980" s="218" t="s">
        <v>1269</v>
      </c>
      <c r="R980" s="218" t="s">
        <v>1269</v>
      </c>
      <c r="S980" s="218" t="s">
        <v>1269</v>
      </c>
      <c r="T980" s="218" t="s">
        <v>1269</v>
      </c>
      <c r="U980" s="218" t="s">
        <v>1269</v>
      </c>
      <c r="V980" s="218" t="s">
        <v>1269</v>
      </c>
      <c r="W980" s="218" t="s">
        <v>1269</v>
      </c>
      <c r="X980" s="218" t="s">
        <v>1321</v>
      </c>
      <c r="Y980" s="218" t="s">
        <v>1269</v>
      </c>
      <c r="Z980" s="261" t="str">
        <f>[1]総合!AG964</f>
        <v>がんばります。</v>
      </c>
      <c r="AA980" s="261"/>
      <c r="AB980" s="261"/>
      <c r="AC980" s="261"/>
      <c r="AD980" s="261"/>
      <c r="AE980" s="261"/>
      <c r="AF980" s="49" t="str">
        <f t="shared" si="47"/>
        <v>F1B099</v>
      </c>
      <c r="AI980" s="47">
        <v>881</v>
      </c>
      <c r="AJ980" s="47" t="str">
        <f t="shared" si="48"/>
        <v>F1B099</v>
      </c>
    </row>
    <row r="981" spans="1:36" ht="22.5" customHeight="1" x14ac:dyDescent="0.4">
      <c r="A981" s="200" t="str">
        <f t="shared" si="49"/>
        <v>F</v>
      </c>
      <c r="B981" s="214" t="s">
        <v>3030</v>
      </c>
      <c r="C981" s="215" t="s">
        <v>3031</v>
      </c>
      <c r="D981" s="216" t="s">
        <v>5289</v>
      </c>
      <c r="E981" s="217" t="s">
        <v>1533</v>
      </c>
      <c r="F981" s="218">
        <v>64</v>
      </c>
      <c r="G981" s="218">
        <v>74</v>
      </c>
      <c r="H981" s="218">
        <v>60</v>
      </c>
      <c r="I981" s="218">
        <v>198</v>
      </c>
      <c r="J981" s="219" t="s">
        <v>4998</v>
      </c>
      <c r="K981" s="218" t="s">
        <v>3875</v>
      </c>
      <c r="L981" s="218" t="s">
        <v>3483</v>
      </c>
      <c r="M981" s="218" t="s">
        <v>5290</v>
      </c>
      <c r="N981" s="218" t="s">
        <v>1269</v>
      </c>
      <c r="O981" s="218" t="s">
        <v>3483</v>
      </c>
      <c r="P981" s="218" t="s">
        <v>4126</v>
      </c>
      <c r="Q981" s="218" t="s">
        <v>1269</v>
      </c>
      <c r="R981" s="218" t="s">
        <v>1269</v>
      </c>
      <c r="S981" s="218" t="s">
        <v>1269</v>
      </c>
      <c r="T981" s="218" t="s">
        <v>1269</v>
      </c>
      <c r="U981" s="218" t="s">
        <v>3480</v>
      </c>
      <c r="V981" s="218" t="s">
        <v>4223</v>
      </c>
      <c r="W981" s="218" t="s">
        <v>1269</v>
      </c>
      <c r="X981" s="218" t="s">
        <v>1321</v>
      </c>
      <c r="Y981" s="218" t="s">
        <v>1269</v>
      </c>
      <c r="Z981" s="261" t="str">
        <f>[1]総合!AG965</f>
        <v>最高得点目指してがんばります！</v>
      </c>
      <c r="AA981" s="261"/>
      <c r="AB981" s="261"/>
      <c r="AC981" s="261"/>
      <c r="AD981" s="261"/>
      <c r="AE981" s="261"/>
      <c r="AF981" s="49" t="str">
        <f t="shared" si="47"/>
        <v>F1C068</v>
      </c>
      <c r="AI981" s="47">
        <v>881</v>
      </c>
      <c r="AJ981" s="47" t="str">
        <f t="shared" si="48"/>
        <v>F1C068</v>
      </c>
    </row>
    <row r="982" spans="1:36" ht="22.5" customHeight="1" x14ac:dyDescent="0.4">
      <c r="A982" s="200" t="str">
        <f t="shared" si="49"/>
        <v>F</v>
      </c>
      <c r="B982" s="214" t="s">
        <v>3033</v>
      </c>
      <c r="C982" s="215" t="s">
        <v>3034</v>
      </c>
      <c r="D982" s="216" t="s">
        <v>5289</v>
      </c>
      <c r="E982" s="217" t="s">
        <v>1533</v>
      </c>
      <c r="F982" s="218">
        <v>64</v>
      </c>
      <c r="G982" s="218">
        <v>66</v>
      </c>
      <c r="H982" s="218">
        <v>62</v>
      </c>
      <c r="I982" s="218">
        <v>192</v>
      </c>
      <c r="J982" s="219" t="s">
        <v>5076</v>
      </c>
      <c r="K982" s="218" t="s">
        <v>3778</v>
      </c>
      <c r="L982" s="218" t="s">
        <v>3480</v>
      </c>
      <c r="M982" s="218" t="s">
        <v>5291</v>
      </c>
      <c r="N982" s="218" t="s">
        <v>1269</v>
      </c>
      <c r="O982" s="218" t="s">
        <v>3483</v>
      </c>
      <c r="P982" s="218" t="s">
        <v>4126</v>
      </c>
      <c r="Q982" s="218" t="s">
        <v>1269</v>
      </c>
      <c r="R982" s="218" t="s">
        <v>1269</v>
      </c>
      <c r="S982" s="218" t="s">
        <v>1269</v>
      </c>
      <c r="T982" s="218" t="s">
        <v>1269</v>
      </c>
      <c r="U982" s="218" t="s">
        <v>1269</v>
      </c>
      <c r="V982" s="218" t="s">
        <v>1269</v>
      </c>
      <c r="W982" s="218" t="s">
        <v>1269</v>
      </c>
      <c r="X982" s="218" t="s">
        <v>1321</v>
      </c>
      <c r="Y982" s="218" t="s">
        <v>1269</v>
      </c>
      <c r="Z982" s="261" t="str">
        <f>[1]総合!AG966</f>
        <v>がんばります。</v>
      </c>
      <c r="AA982" s="261"/>
      <c r="AB982" s="261"/>
      <c r="AC982" s="261"/>
      <c r="AD982" s="261"/>
      <c r="AE982" s="261"/>
      <c r="AF982" s="49" t="str">
        <f t="shared" si="47"/>
        <v>F1C069</v>
      </c>
      <c r="AI982" s="47">
        <v>881</v>
      </c>
      <c r="AJ982" s="47" t="str">
        <f t="shared" si="48"/>
        <v>F1C069</v>
      </c>
    </row>
    <row r="983" spans="1:36" ht="22.5" customHeight="1" x14ac:dyDescent="0.4">
      <c r="A983" s="200" t="str">
        <f t="shared" si="49"/>
        <v>F</v>
      </c>
      <c r="B983" s="214" t="s">
        <v>3036</v>
      </c>
      <c r="C983" s="215" t="s">
        <v>3037</v>
      </c>
      <c r="D983" s="216" t="s">
        <v>5289</v>
      </c>
      <c r="E983" s="217" t="s">
        <v>1533</v>
      </c>
      <c r="F983" s="218">
        <v>0</v>
      </c>
      <c r="G983" s="218">
        <v>0</v>
      </c>
      <c r="H983" s="218">
        <v>0</v>
      </c>
      <c r="I983" s="218">
        <v>0</v>
      </c>
      <c r="J983" s="219" t="s">
        <v>5042</v>
      </c>
      <c r="K983" s="218" t="s">
        <v>1269</v>
      </c>
      <c r="L983" s="218" t="s">
        <v>1269</v>
      </c>
      <c r="M983" s="218" t="s">
        <v>1269</v>
      </c>
      <c r="N983" s="218" t="s">
        <v>1269</v>
      </c>
      <c r="O983" s="218" t="s">
        <v>1269</v>
      </c>
      <c r="P983" s="218" t="s">
        <v>1269</v>
      </c>
      <c r="Q983" s="218" t="s">
        <v>1269</v>
      </c>
      <c r="R983" s="218" t="s">
        <v>1269</v>
      </c>
      <c r="S983" s="218" t="s">
        <v>1269</v>
      </c>
      <c r="T983" s="218" t="s">
        <v>1269</v>
      </c>
      <c r="U983" s="218" t="s">
        <v>1269</v>
      </c>
      <c r="V983" s="218" t="s">
        <v>1269</v>
      </c>
      <c r="W983" s="218" t="s">
        <v>1269</v>
      </c>
      <c r="X983" s="218" t="s">
        <v>1321</v>
      </c>
      <c r="Y983" s="218" t="s">
        <v>1269</v>
      </c>
      <c r="Z983" s="261" t="str">
        <f>[1]総合!AG967</f>
        <v>一生懸命がんばります。</v>
      </c>
      <c r="AA983" s="261"/>
      <c r="AB983" s="261"/>
      <c r="AC983" s="261"/>
      <c r="AD983" s="261"/>
      <c r="AE983" s="261"/>
      <c r="AF983" s="49" t="str">
        <f t="shared" si="47"/>
        <v>F1C070</v>
      </c>
      <c r="AI983" s="47">
        <v>881</v>
      </c>
      <c r="AJ983" s="47" t="str">
        <f t="shared" si="48"/>
        <v>F1C070</v>
      </c>
    </row>
    <row r="984" spans="1:36" ht="22.5" customHeight="1" x14ac:dyDescent="0.4">
      <c r="A984" s="200" t="str">
        <f t="shared" si="49"/>
        <v>F</v>
      </c>
      <c r="B984" s="214" t="s">
        <v>3040</v>
      </c>
      <c r="C984" s="215" t="s">
        <v>3041</v>
      </c>
      <c r="D984" s="216" t="s">
        <v>4872</v>
      </c>
      <c r="E984" s="217" t="s">
        <v>910</v>
      </c>
      <c r="F984" s="218">
        <v>40</v>
      </c>
      <c r="G984" s="218">
        <v>32</v>
      </c>
      <c r="H984" s="218">
        <v>34</v>
      </c>
      <c r="I984" s="218">
        <v>106</v>
      </c>
      <c r="J984" s="219" t="s">
        <v>5247</v>
      </c>
      <c r="K984" s="218" t="s">
        <v>4076</v>
      </c>
      <c r="L984" s="218" t="s">
        <v>1269</v>
      </c>
      <c r="M984" s="218" t="s">
        <v>1269</v>
      </c>
      <c r="N984" s="218" t="s">
        <v>1269</v>
      </c>
      <c r="O984" s="218" t="s">
        <v>1269</v>
      </c>
      <c r="P984" s="218" t="s">
        <v>1269</v>
      </c>
      <c r="Q984" s="218" t="s">
        <v>1269</v>
      </c>
      <c r="R984" s="218" t="s">
        <v>1269</v>
      </c>
      <c r="S984" s="218" t="s">
        <v>1269</v>
      </c>
      <c r="T984" s="218" t="s">
        <v>1269</v>
      </c>
      <c r="U984" s="218" t="s">
        <v>1269</v>
      </c>
      <c r="V984" s="218" t="s">
        <v>1269</v>
      </c>
      <c r="W984" s="218" t="s">
        <v>1269</v>
      </c>
      <c r="X984" s="218" t="s">
        <v>1321</v>
      </c>
      <c r="Y984" s="218" t="s">
        <v>1269</v>
      </c>
      <c r="Z984" s="261" t="str">
        <f>[1]総合!AG968</f>
        <v>いっしょうけんめいがんばってゆうしょうするぞ！</v>
      </c>
      <c r="AA984" s="261"/>
      <c r="AB984" s="261"/>
      <c r="AC984" s="261"/>
      <c r="AD984" s="261"/>
      <c r="AE984" s="261"/>
      <c r="AF984" s="49" t="str">
        <f t="shared" si="47"/>
        <v>F1A059</v>
      </c>
      <c r="AI984" s="47">
        <v>881</v>
      </c>
      <c r="AJ984" s="47" t="str">
        <f t="shared" si="48"/>
        <v>F1A059</v>
      </c>
    </row>
    <row r="985" spans="1:36" ht="22.5" customHeight="1" x14ac:dyDescent="0.4">
      <c r="A985" s="200" t="str">
        <f t="shared" si="49"/>
        <v>F</v>
      </c>
      <c r="B985" s="214" t="s">
        <v>3043</v>
      </c>
      <c r="C985" s="215" t="s">
        <v>1461</v>
      </c>
      <c r="D985" s="216" t="s">
        <v>4881</v>
      </c>
      <c r="E985" s="217" t="s">
        <v>910</v>
      </c>
      <c r="F985" s="218">
        <v>66</v>
      </c>
      <c r="G985" s="218">
        <v>72</v>
      </c>
      <c r="H985" s="218">
        <v>74</v>
      </c>
      <c r="I985" s="218">
        <v>212</v>
      </c>
      <c r="J985" s="219" t="s">
        <v>5074</v>
      </c>
      <c r="K985" s="218" t="s">
        <v>3762</v>
      </c>
      <c r="L985" s="218" t="s">
        <v>3480</v>
      </c>
      <c r="M985" s="218" t="s">
        <v>5292</v>
      </c>
      <c r="N985" s="218" t="s">
        <v>1269</v>
      </c>
      <c r="O985" s="218" t="s">
        <v>3480</v>
      </c>
      <c r="P985" s="218" t="s">
        <v>4122</v>
      </c>
      <c r="Q985" s="218" t="s">
        <v>1269</v>
      </c>
      <c r="R985" s="218" t="s">
        <v>3483</v>
      </c>
      <c r="S985" s="218" t="s">
        <v>4131</v>
      </c>
      <c r="T985" s="218" t="s">
        <v>1269</v>
      </c>
      <c r="U985" s="218" t="s">
        <v>3483</v>
      </c>
      <c r="V985" s="218" t="s">
        <v>4135</v>
      </c>
      <c r="W985" s="218" t="s">
        <v>1269</v>
      </c>
      <c r="X985" s="218" t="s">
        <v>1321</v>
      </c>
      <c r="Y985" s="218" t="s">
        <v>1269</v>
      </c>
      <c r="Z985" s="261" t="str">
        <f>[1]総合!AG969</f>
        <v>過去最高点を取れるように頑張ります！</v>
      </c>
      <c r="AA985" s="261"/>
      <c r="AB985" s="261"/>
      <c r="AC985" s="261"/>
      <c r="AD985" s="261"/>
      <c r="AE985" s="261"/>
      <c r="AF985" s="49" t="str">
        <f t="shared" si="47"/>
        <v>F1C072</v>
      </c>
      <c r="AI985" s="47">
        <v>881</v>
      </c>
      <c r="AJ985" s="47" t="str">
        <f t="shared" si="48"/>
        <v>F1C072</v>
      </c>
    </row>
    <row r="986" spans="1:36" ht="22.5" customHeight="1" x14ac:dyDescent="0.4">
      <c r="A986" s="200" t="str">
        <f t="shared" si="49"/>
        <v>F</v>
      </c>
      <c r="B986" s="214" t="s">
        <v>3045</v>
      </c>
      <c r="C986" s="215" t="s">
        <v>1584</v>
      </c>
      <c r="D986" s="216" t="s">
        <v>4881</v>
      </c>
      <c r="E986" s="217" t="s">
        <v>910</v>
      </c>
      <c r="F986" s="218">
        <v>0</v>
      </c>
      <c r="G986" s="218">
        <v>0</v>
      </c>
      <c r="H986" s="218">
        <v>0</v>
      </c>
      <c r="I986" s="218">
        <v>0</v>
      </c>
      <c r="J986" s="219" t="s">
        <v>5042</v>
      </c>
      <c r="K986" s="218" t="s">
        <v>1269</v>
      </c>
      <c r="L986" s="218" t="s">
        <v>1269</v>
      </c>
      <c r="M986" s="218" t="s">
        <v>1269</v>
      </c>
      <c r="N986" s="218" t="s">
        <v>1269</v>
      </c>
      <c r="O986" s="218" t="s">
        <v>1269</v>
      </c>
      <c r="P986" s="218" t="s">
        <v>1269</v>
      </c>
      <c r="Q986" s="218" t="s">
        <v>1269</v>
      </c>
      <c r="R986" s="218" t="s">
        <v>1269</v>
      </c>
      <c r="S986" s="218" t="s">
        <v>1269</v>
      </c>
      <c r="T986" s="218" t="s">
        <v>1269</v>
      </c>
      <c r="U986" s="218" t="s">
        <v>1269</v>
      </c>
      <c r="V986" s="218" t="s">
        <v>1269</v>
      </c>
      <c r="W986" s="218" t="s">
        <v>1269</v>
      </c>
      <c r="X986" s="218" t="s">
        <v>1321</v>
      </c>
      <c r="Y986" s="218" t="s">
        <v>1269</v>
      </c>
      <c r="Z986" s="261" t="str">
        <f>[1]総合!AG970</f>
        <v>入賞したいです。</v>
      </c>
      <c r="AA986" s="261"/>
      <c r="AB986" s="261"/>
      <c r="AC986" s="261"/>
      <c r="AD986" s="261"/>
      <c r="AE986" s="261"/>
      <c r="AF986" s="49" t="str">
        <f t="shared" si="47"/>
        <v>F1C073</v>
      </c>
      <c r="AI986" s="47">
        <v>881</v>
      </c>
      <c r="AJ986" s="47" t="str">
        <f t="shared" si="48"/>
        <v>F1C073</v>
      </c>
    </row>
    <row r="987" spans="1:36" ht="22.5" customHeight="1" x14ac:dyDescent="0.4">
      <c r="A987" s="200" t="str">
        <f t="shared" si="49"/>
        <v>F</v>
      </c>
      <c r="B987" s="214" t="s">
        <v>3047</v>
      </c>
      <c r="C987" s="215" t="s">
        <v>1583</v>
      </c>
      <c r="D987" s="216" t="s">
        <v>4881</v>
      </c>
      <c r="E987" s="217" t="s">
        <v>910</v>
      </c>
      <c r="F987" s="218">
        <v>42</v>
      </c>
      <c r="G987" s="218">
        <v>48</v>
      </c>
      <c r="H987" s="218">
        <v>30</v>
      </c>
      <c r="I987" s="218">
        <v>120</v>
      </c>
      <c r="J987" s="219" t="s">
        <v>5157</v>
      </c>
      <c r="K987" s="218" t="s">
        <v>4070</v>
      </c>
      <c r="L987" s="218" t="s">
        <v>3503</v>
      </c>
      <c r="M987" s="218" t="s">
        <v>5293</v>
      </c>
      <c r="N987" s="218" t="s">
        <v>1269</v>
      </c>
      <c r="O987" s="218" t="s">
        <v>3483</v>
      </c>
      <c r="P987" s="218" t="s">
        <v>4126</v>
      </c>
      <c r="Q987" s="218" t="s">
        <v>1269</v>
      </c>
      <c r="R987" s="218" t="s">
        <v>1269</v>
      </c>
      <c r="S987" s="218" t="s">
        <v>1269</v>
      </c>
      <c r="T987" s="218" t="s">
        <v>1269</v>
      </c>
      <c r="U987" s="218" t="s">
        <v>1269</v>
      </c>
      <c r="V987" s="218" t="s">
        <v>1269</v>
      </c>
      <c r="W987" s="218" t="s">
        <v>1269</v>
      </c>
      <c r="X987" s="218" t="s">
        <v>1321</v>
      </c>
      <c r="Y987" s="218" t="s">
        <v>1269</v>
      </c>
      <c r="Z987" s="261" t="str">
        <f>[1]総合!AG971</f>
        <v>がんばって、80点以上とりたいです。</v>
      </c>
      <c r="AA987" s="261"/>
      <c r="AB987" s="261"/>
      <c r="AC987" s="261"/>
      <c r="AD987" s="261"/>
      <c r="AE987" s="261"/>
      <c r="AF987" s="49" t="str">
        <f t="shared" si="47"/>
        <v>F1C074</v>
      </c>
      <c r="AI987" s="47">
        <v>881</v>
      </c>
      <c r="AJ987" s="47" t="str">
        <f t="shared" si="48"/>
        <v>F1C074</v>
      </c>
    </row>
    <row r="988" spans="1:36" ht="22.5" customHeight="1" x14ac:dyDescent="0.4">
      <c r="A988" s="200" t="str">
        <f t="shared" si="49"/>
        <v>F</v>
      </c>
      <c r="B988" s="214" t="s">
        <v>3049</v>
      </c>
      <c r="C988" s="215" t="s">
        <v>1600</v>
      </c>
      <c r="D988" s="216" t="s">
        <v>4883</v>
      </c>
      <c r="E988" s="217" t="s">
        <v>910</v>
      </c>
      <c r="F988" s="218">
        <v>50</v>
      </c>
      <c r="G988" s="218">
        <v>38</v>
      </c>
      <c r="H988" s="218">
        <v>44</v>
      </c>
      <c r="I988" s="218">
        <v>132</v>
      </c>
      <c r="J988" s="219" t="s">
        <v>5148</v>
      </c>
      <c r="K988" s="218" t="s">
        <v>4065</v>
      </c>
      <c r="L988" s="218" t="s">
        <v>1269</v>
      </c>
      <c r="M988" s="218" t="s">
        <v>1269</v>
      </c>
      <c r="N988" s="218" t="s">
        <v>1269</v>
      </c>
      <c r="O988" s="218" t="s">
        <v>1269</v>
      </c>
      <c r="P988" s="218" t="s">
        <v>1269</v>
      </c>
      <c r="Q988" s="218" t="s">
        <v>1269</v>
      </c>
      <c r="R988" s="218" t="s">
        <v>3491</v>
      </c>
      <c r="S988" s="218" t="s">
        <v>4117</v>
      </c>
      <c r="T988" s="218" t="s">
        <v>1269</v>
      </c>
      <c r="U988" s="218" t="s">
        <v>1269</v>
      </c>
      <c r="V988" s="218" t="s">
        <v>1269</v>
      </c>
      <c r="W988" s="218" t="s">
        <v>1269</v>
      </c>
      <c r="X988" s="218" t="s">
        <v>1321</v>
      </c>
      <c r="Y988" s="218" t="s">
        <v>1269</v>
      </c>
      <c r="Z988" s="261" t="str">
        <f>[1]総合!AG972</f>
        <v>暗算を上手にできるようにがんばります！</v>
      </c>
      <c r="AA988" s="261"/>
      <c r="AB988" s="261"/>
      <c r="AC988" s="261"/>
      <c r="AD988" s="261"/>
      <c r="AE988" s="261"/>
      <c r="AF988" s="49" t="str">
        <f t="shared" si="47"/>
        <v>F1C075</v>
      </c>
      <c r="AI988" s="47">
        <v>881</v>
      </c>
      <c r="AJ988" s="47" t="str">
        <f t="shared" si="48"/>
        <v>F1C075</v>
      </c>
    </row>
    <row r="989" spans="1:36" ht="22.5" customHeight="1" x14ac:dyDescent="0.4">
      <c r="A989" s="200" t="str">
        <f t="shared" si="49"/>
        <v>F</v>
      </c>
      <c r="B989" s="214" t="s">
        <v>3051</v>
      </c>
      <c r="C989" s="215" t="s">
        <v>3052</v>
      </c>
      <c r="D989" s="216" t="s">
        <v>4863</v>
      </c>
      <c r="E989" s="217" t="s">
        <v>910</v>
      </c>
      <c r="F989" s="218">
        <v>76</v>
      </c>
      <c r="G989" s="218">
        <v>62</v>
      </c>
      <c r="H989" s="218">
        <v>68</v>
      </c>
      <c r="I989" s="218">
        <v>206</v>
      </c>
      <c r="J989" s="219" t="s">
        <v>5002</v>
      </c>
      <c r="K989" s="218" t="s">
        <v>3767</v>
      </c>
      <c r="L989" s="218" t="s">
        <v>3483</v>
      </c>
      <c r="M989" s="218" t="s">
        <v>5294</v>
      </c>
      <c r="N989" s="218" t="s">
        <v>1269</v>
      </c>
      <c r="O989" s="218" t="s">
        <v>3503</v>
      </c>
      <c r="P989" s="218" t="s">
        <v>4211</v>
      </c>
      <c r="Q989" s="218" t="s">
        <v>1269</v>
      </c>
      <c r="R989" s="218" t="s">
        <v>3483</v>
      </c>
      <c r="S989" s="218" t="s">
        <v>4131</v>
      </c>
      <c r="T989" s="218" t="s">
        <v>1269</v>
      </c>
      <c r="U989" s="218" t="s">
        <v>3503</v>
      </c>
      <c r="V989" s="218" t="s">
        <v>4132</v>
      </c>
      <c r="W989" s="218" t="s">
        <v>1269</v>
      </c>
      <c r="X989" s="218" t="s">
        <v>1321</v>
      </c>
      <c r="Y989" s="218" t="s">
        <v>1269</v>
      </c>
      <c r="Z989" s="261" t="str">
        <f>[1]総合!AG973</f>
        <v>全力で楽しみたいです！</v>
      </c>
      <c r="AA989" s="261"/>
      <c r="AB989" s="261"/>
      <c r="AC989" s="261"/>
      <c r="AD989" s="261"/>
      <c r="AE989" s="261"/>
      <c r="AF989" s="49" t="str">
        <f t="shared" si="47"/>
        <v>F1D035</v>
      </c>
      <c r="AI989" s="47">
        <v>881</v>
      </c>
      <c r="AJ989" s="47" t="str">
        <f t="shared" si="48"/>
        <v>F1D035</v>
      </c>
    </row>
    <row r="990" spans="1:36" ht="22.5" customHeight="1" x14ac:dyDescent="0.4">
      <c r="A990" s="200" t="str">
        <f t="shared" si="49"/>
        <v>F</v>
      </c>
      <c r="B990" s="214" t="s">
        <v>3082</v>
      </c>
      <c r="C990" s="215" t="s">
        <v>3083</v>
      </c>
      <c r="D990" s="216" t="s">
        <v>4878</v>
      </c>
      <c r="E990" s="217" t="s">
        <v>3073</v>
      </c>
      <c r="F990" s="218">
        <v>66</v>
      </c>
      <c r="G990" s="218">
        <v>64</v>
      </c>
      <c r="H990" s="218">
        <v>64</v>
      </c>
      <c r="I990" s="218">
        <v>194</v>
      </c>
      <c r="J990" s="219" t="s">
        <v>5201</v>
      </c>
      <c r="K990" s="218" t="s">
        <v>3879</v>
      </c>
      <c r="L990" s="218" t="s">
        <v>3503</v>
      </c>
      <c r="M990" s="218" t="s">
        <v>5295</v>
      </c>
      <c r="N990" s="218" t="s">
        <v>1269</v>
      </c>
      <c r="O990" s="218" t="s">
        <v>3483</v>
      </c>
      <c r="P990" s="218" t="s">
        <v>4126</v>
      </c>
      <c r="Q990" s="218" t="s">
        <v>1269</v>
      </c>
      <c r="R990" s="218" t="s">
        <v>1269</v>
      </c>
      <c r="S990" s="218" t="s">
        <v>1269</v>
      </c>
      <c r="T990" s="218" t="s">
        <v>1269</v>
      </c>
      <c r="U990" s="218" t="s">
        <v>3503</v>
      </c>
      <c r="V990" s="218" t="s">
        <v>4132</v>
      </c>
      <c r="W990" s="218" t="s">
        <v>1269</v>
      </c>
      <c r="X990" s="218" t="s">
        <v>1321</v>
      </c>
      <c r="Y990" s="218" t="s">
        <v>1269</v>
      </c>
      <c r="Z990" s="261" t="str">
        <f>[1]総合!AG974</f>
        <v>クリスマスカップがんばります。</v>
      </c>
      <c r="AA990" s="261"/>
      <c r="AB990" s="261"/>
      <c r="AC990" s="261"/>
      <c r="AD990" s="261"/>
      <c r="AE990" s="261"/>
      <c r="AF990" s="49" t="str">
        <f t="shared" si="47"/>
        <v>F1B100</v>
      </c>
      <c r="AI990" s="47">
        <v>881</v>
      </c>
      <c r="AJ990" s="47" t="str">
        <f t="shared" si="48"/>
        <v>F1B100</v>
      </c>
    </row>
    <row r="991" spans="1:36" ht="22.5" customHeight="1" x14ac:dyDescent="0.4">
      <c r="A991" s="200" t="str">
        <f t="shared" si="49"/>
        <v>F</v>
      </c>
      <c r="B991" s="214" t="s">
        <v>3085</v>
      </c>
      <c r="C991" s="215" t="s">
        <v>3086</v>
      </c>
      <c r="D991" s="216" t="s">
        <v>4878</v>
      </c>
      <c r="E991" s="217" t="s">
        <v>3073</v>
      </c>
      <c r="F991" s="218">
        <v>48</v>
      </c>
      <c r="G991" s="218">
        <v>56</v>
      </c>
      <c r="H991" s="218">
        <v>44</v>
      </c>
      <c r="I991" s="218">
        <v>148</v>
      </c>
      <c r="J991" s="219" t="s">
        <v>5101</v>
      </c>
      <c r="K991" s="218" t="s">
        <v>3855</v>
      </c>
      <c r="L991" s="218" t="s">
        <v>3503</v>
      </c>
      <c r="M991" s="218" t="s">
        <v>5296</v>
      </c>
      <c r="N991" s="218" t="s">
        <v>1269</v>
      </c>
      <c r="O991" s="218" t="s">
        <v>1269</v>
      </c>
      <c r="P991" s="218" t="s">
        <v>1269</v>
      </c>
      <c r="Q991" s="218" t="s">
        <v>1269</v>
      </c>
      <c r="R991" s="218" t="s">
        <v>1269</v>
      </c>
      <c r="S991" s="218" t="s">
        <v>1269</v>
      </c>
      <c r="T991" s="218" t="s">
        <v>1269</v>
      </c>
      <c r="U991" s="218" t="s">
        <v>1269</v>
      </c>
      <c r="V991" s="218" t="s">
        <v>1269</v>
      </c>
      <c r="W991" s="218" t="s">
        <v>1269</v>
      </c>
      <c r="X991" s="218" t="s">
        <v>1321</v>
      </c>
      <c r="Y991" s="218" t="s">
        <v>1269</v>
      </c>
      <c r="Z991" s="261" t="str">
        <f>[1]総合!AG975</f>
        <v>全力を出してがんばる！</v>
      </c>
      <c r="AA991" s="261"/>
      <c r="AB991" s="261"/>
      <c r="AC991" s="261"/>
      <c r="AD991" s="261"/>
      <c r="AE991" s="261"/>
      <c r="AF991" s="49" t="str">
        <f t="shared" si="47"/>
        <v>F1B101</v>
      </c>
      <c r="AI991" s="47">
        <v>881</v>
      </c>
      <c r="AJ991" s="47" t="str">
        <f t="shared" si="48"/>
        <v>F1B101</v>
      </c>
    </row>
    <row r="992" spans="1:36" ht="22.5" customHeight="1" x14ac:dyDescent="0.4">
      <c r="A992" s="200" t="str">
        <f t="shared" si="49"/>
        <v>F</v>
      </c>
      <c r="B992" s="214" t="s">
        <v>3088</v>
      </c>
      <c r="C992" s="215" t="s">
        <v>3089</v>
      </c>
      <c r="D992" s="216" t="s">
        <v>4888</v>
      </c>
      <c r="E992" s="217" t="s">
        <v>3073</v>
      </c>
      <c r="F992" s="218">
        <v>42</v>
      </c>
      <c r="G992" s="218">
        <v>40</v>
      </c>
      <c r="H992" s="218">
        <v>34</v>
      </c>
      <c r="I992" s="218">
        <v>116</v>
      </c>
      <c r="J992" s="219" t="s">
        <v>5016</v>
      </c>
      <c r="K992" s="218" t="s">
        <v>4072</v>
      </c>
      <c r="L992" s="218" t="s">
        <v>1269</v>
      </c>
      <c r="M992" s="218" t="s">
        <v>1269</v>
      </c>
      <c r="N992" s="218" t="s">
        <v>1269</v>
      </c>
      <c r="O992" s="218" t="s">
        <v>1269</v>
      </c>
      <c r="P992" s="218" t="s">
        <v>1269</v>
      </c>
      <c r="Q992" s="218" t="s">
        <v>1269</v>
      </c>
      <c r="R992" s="218" t="s">
        <v>1269</v>
      </c>
      <c r="S992" s="218" t="s">
        <v>1269</v>
      </c>
      <c r="T992" s="218" t="s">
        <v>1269</v>
      </c>
      <c r="U992" s="218" t="s">
        <v>1269</v>
      </c>
      <c r="V992" s="218" t="s">
        <v>1269</v>
      </c>
      <c r="W992" s="218" t="s">
        <v>1269</v>
      </c>
      <c r="X992" s="218" t="s">
        <v>1321</v>
      </c>
      <c r="Y992" s="218" t="s">
        <v>1269</v>
      </c>
      <c r="Z992" s="261" t="str">
        <f>[1]総合!AG976</f>
        <v>３×４ができるように頑張ります。</v>
      </c>
      <c r="AA992" s="261"/>
      <c r="AB992" s="261"/>
      <c r="AC992" s="261"/>
      <c r="AD992" s="261"/>
      <c r="AE992" s="261"/>
      <c r="AF992" s="49" t="str">
        <f t="shared" si="47"/>
        <v>F1B102</v>
      </c>
      <c r="AI992" s="47">
        <v>881</v>
      </c>
      <c r="AJ992" s="47" t="str">
        <f t="shared" si="48"/>
        <v>F1B102</v>
      </c>
    </row>
    <row r="993" spans="1:36" ht="22.5" customHeight="1" x14ac:dyDescent="0.4">
      <c r="A993" s="200" t="str">
        <f t="shared" si="49"/>
        <v>F</v>
      </c>
      <c r="B993" s="214" t="s">
        <v>3091</v>
      </c>
      <c r="C993" s="215" t="s">
        <v>3092</v>
      </c>
      <c r="D993" s="216" t="s">
        <v>4883</v>
      </c>
      <c r="E993" s="217" t="s">
        <v>3073</v>
      </c>
      <c r="F993" s="218">
        <v>70</v>
      </c>
      <c r="G993" s="218">
        <v>90</v>
      </c>
      <c r="H993" s="218">
        <v>74</v>
      </c>
      <c r="I993" s="218">
        <v>234</v>
      </c>
      <c r="J993" s="219" t="s">
        <v>5038</v>
      </c>
      <c r="K993" s="218" t="s">
        <v>3561</v>
      </c>
      <c r="L993" s="218" t="s">
        <v>3480</v>
      </c>
      <c r="M993" s="218" t="s">
        <v>5297</v>
      </c>
      <c r="N993" s="218" t="s">
        <v>1269</v>
      </c>
      <c r="O993" s="218" t="s">
        <v>3483</v>
      </c>
      <c r="P993" s="218" t="s">
        <v>4126</v>
      </c>
      <c r="Q993" s="218" t="s">
        <v>1269</v>
      </c>
      <c r="R993" s="218" t="s">
        <v>1269</v>
      </c>
      <c r="S993" s="218" t="s">
        <v>1269</v>
      </c>
      <c r="T993" s="218" t="s">
        <v>1269</v>
      </c>
      <c r="U993" s="218" t="s">
        <v>3480</v>
      </c>
      <c r="V993" s="218" t="s">
        <v>4223</v>
      </c>
      <c r="W993" s="218" t="s">
        <v>1269</v>
      </c>
      <c r="X993" s="218" t="s">
        <v>1321</v>
      </c>
      <c r="Y993" s="218" t="s">
        <v>1269</v>
      </c>
      <c r="Z993" s="261" t="str">
        <f>[1]総合!AG977</f>
        <v>一年間の成長をこの大会でみせる！</v>
      </c>
      <c r="AA993" s="261"/>
      <c r="AB993" s="261"/>
      <c r="AC993" s="261"/>
      <c r="AD993" s="261"/>
      <c r="AE993" s="261"/>
      <c r="AF993" s="49" t="str">
        <f t="shared" si="47"/>
        <v>F1C071</v>
      </c>
      <c r="AI993" s="47">
        <v>881</v>
      </c>
      <c r="AJ993" s="47" t="str">
        <f t="shared" si="48"/>
        <v>F1C071</v>
      </c>
    </row>
    <row r="994" spans="1:36" ht="22.5" customHeight="1" x14ac:dyDescent="0.4">
      <c r="A994" s="200" t="str">
        <f t="shared" si="49"/>
        <v>F</v>
      </c>
      <c r="B994" s="214" t="s">
        <v>3141</v>
      </c>
      <c r="C994" s="215" t="s">
        <v>3142</v>
      </c>
      <c r="D994" s="216" t="s">
        <v>4907</v>
      </c>
      <c r="E994" s="217" t="s">
        <v>934</v>
      </c>
      <c r="F994" s="218">
        <v>48</v>
      </c>
      <c r="G994" s="218">
        <v>62</v>
      </c>
      <c r="H994" s="218">
        <v>56</v>
      </c>
      <c r="I994" s="218">
        <v>166</v>
      </c>
      <c r="J994" s="219" t="s">
        <v>5051</v>
      </c>
      <c r="K994" s="218" t="s">
        <v>3837</v>
      </c>
      <c r="L994" s="218" t="s">
        <v>3483</v>
      </c>
      <c r="M994" s="218" t="s">
        <v>5298</v>
      </c>
      <c r="N994" s="218" t="s">
        <v>1269</v>
      </c>
      <c r="O994" s="218" t="s">
        <v>1269</v>
      </c>
      <c r="P994" s="218" t="s">
        <v>1269</v>
      </c>
      <c r="Q994" s="218" t="s">
        <v>1269</v>
      </c>
      <c r="R994" s="218" t="s">
        <v>1269</v>
      </c>
      <c r="S994" s="218" t="s">
        <v>1269</v>
      </c>
      <c r="T994" s="218" t="s">
        <v>1269</v>
      </c>
      <c r="U994" s="218" t="s">
        <v>1269</v>
      </c>
      <c r="V994" s="218" t="s">
        <v>1269</v>
      </c>
      <c r="W994" s="218" t="s">
        <v>1269</v>
      </c>
      <c r="X994" s="218" t="s">
        <v>1321</v>
      </c>
      <c r="Y994" s="218" t="s">
        <v>1269</v>
      </c>
      <c r="Z994" s="261" t="str">
        <f>[1]総合!AG978</f>
        <v>がんばります！</v>
      </c>
      <c r="AA994" s="261"/>
      <c r="AB994" s="261"/>
      <c r="AC994" s="261"/>
      <c r="AD994" s="261"/>
      <c r="AE994" s="261"/>
      <c r="AF994" s="49" t="str">
        <f t="shared" si="47"/>
        <v>F1A060</v>
      </c>
      <c r="AI994" s="47">
        <v>881</v>
      </c>
      <c r="AJ994" s="47" t="str">
        <f t="shared" si="48"/>
        <v>F1A060</v>
      </c>
    </row>
    <row r="995" spans="1:36" ht="22.5" customHeight="1" x14ac:dyDescent="0.4">
      <c r="A995" s="200" t="str">
        <f t="shared" si="49"/>
        <v>F</v>
      </c>
      <c r="B995" s="214" t="s">
        <v>3144</v>
      </c>
      <c r="C995" s="215" t="s">
        <v>3145</v>
      </c>
      <c r="D995" s="216" t="s">
        <v>4907</v>
      </c>
      <c r="E995" s="217" t="s">
        <v>934</v>
      </c>
      <c r="F995" s="218">
        <v>50</v>
      </c>
      <c r="G995" s="218">
        <v>50</v>
      </c>
      <c r="H995" s="218">
        <v>54</v>
      </c>
      <c r="I995" s="218">
        <v>154</v>
      </c>
      <c r="J995" s="219" t="s">
        <v>5221</v>
      </c>
      <c r="K995" s="218" t="s">
        <v>3847</v>
      </c>
      <c r="L995" s="218" t="s">
        <v>3496</v>
      </c>
      <c r="M995" s="218" t="s">
        <v>5299</v>
      </c>
      <c r="N995" s="218" t="s">
        <v>1269</v>
      </c>
      <c r="O995" s="218" t="s">
        <v>1269</v>
      </c>
      <c r="P995" s="218" t="s">
        <v>1269</v>
      </c>
      <c r="Q995" s="218" t="s">
        <v>1269</v>
      </c>
      <c r="R995" s="218" t="s">
        <v>1269</v>
      </c>
      <c r="S995" s="218" t="s">
        <v>1269</v>
      </c>
      <c r="T995" s="218" t="s">
        <v>1269</v>
      </c>
      <c r="U995" s="218" t="s">
        <v>1269</v>
      </c>
      <c r="V995" s="218" t="s">
        <v>1269</v>
      </c>
      <c r="W995" s="218" t="s">
        <v>1269</v>
      </c>
      <c r="X995" s="218" t="s">
        <v>1321</v>
      </c>
      <c r="Y995" s="218" t="s">
        <v>1269</v>
      </c>
      <c r="Z995" s="261" t="str">
        <f>[1]総合!AG979</f>
        <v>いい点とるぞ！</v>
      </c>
      <c r="AA995" s="261"/>
      <c r="AB995" s="261"/>
      <c r="AC995" s="261"/>
      <c r="AD995" s="261"/>
      <c r="AE995" s="261"/>
      <c r="AF995" s="49" t="str">
        <f t="shared" si="47"/>
        <v>F1A061</v>
      </c>
      <c r="AI995" s="47">
        <v>881</v>
      </c>
      <c r="AJ995" s="47" t="str">
        <f t="shared" si="48"/>
        <v>F1A061</v>
      </c>
    </row>
    <row r="996" spans="1:36" ht="22.5" customHeight="1" x14ac:dyDescent="0.4">
      <c r="A996" s="200" t="str">
        <f t="shared" si="49"/>
        <v>F</v>
      </c>
      <c r="B996" s="214" t="s">
        <v>3147</v>
      </c>
      <c r="C996" s="215" t="s">
        <v>3148</v>
      </c>
      <c r="D996" s="216" t="s">
        <v>4925</v>
      </c>
      <c r="E996" s="217" t="s">
        <v>934</v>
      </c>
      <c r="F996" s="218">
        <v>60</v>
      </c>
      <c r="G996" s="218">
        <v>68</v>
      </c>
      <c r="H996" s="218">
        <v>54</v>
      </c>
      <c r="I996" s="218">
        <v>182</v>
      </c>
      <c r="J996" s="219" t="s">
        <v>5053</v>
      </c>
      <c r="K996" s="218" t="s">
        <v>3787</v>
      </c>
      <c r="L996" s="218" t="s">
        <v>3483</v>
      </c>
      <c r="M996" s="218" t="s">
        <v>5300</v>
      </c>
      <c r="N996" s="218" t="s">
        <v>1269</v>
      </c>
      <c r="O996" s="218" t="s">
        <v>1269</v>
      </c>
      <c r="P996" s="218" t="s">
        <v>1269</v>
      </c>
      <c r="Q996" s="218" t="s">
        <v>1269</v>
      </c>
      <c r="R996" s="218" t="s">
        <v>1269</v>
      </c>
      <c r="S996" s="218" t="s">
        <v>1269</v>
      </c>
      <c r="T996" s="218" t="s">
        <v>1269</v>
      </c>
      <c r="U996" s="218" t="s">
        <v>1269</v>
      </c>
      <c r="V996" s="218" t="s">
        <v>1269</v>
      </c>
      <c r="W996" s="218" t="s">
        <v>1269</v>
      </c>
      <c r="X996" s="218" t="s">
        <v>1321</v>
      </c>
      <c r="Y996" s="218" t="s">
        <v>1269</v>
      </c>
      <c r="Z996" s="261" t="str">
        <f>[1]総合!AG980</f>
        <v>176点取るぞ！！</v>
      </c>
      <c r="AA996" s="261"/>
      <c r="AB996" s="261"/>
      <c r="AC996" s="261"/>
      <c r="AD996" s="261"/>
      <c r="AE996" s="261"/>
      <c r="AF996" s="49" t="str">
        <f t="shared" si="47"/>
        <v>F1B103</v>
      </c>
      <c r="AI996" s="47">
        <v>881</v>
      </c>
      <c r="AJ996" s="47" t="str">
        <f t="shared" si="48"/>
        <v>F1B103</v>
      </c>
    </row>
    <row r="997" spans="1:36" ht="22.5" customHeight="1" x14ac:dyDescent="0.4">
      <c r="A997" s="200" t="str">
        <f t="shared" si="49"/>
        <v>F</v>
      </c>
      <c r="B997" s="214" t="s">
        <v>3158</v>
      </c>
      <c r="C997" s="215" t="s">
        <v>3159</v>
      </c>
      <c r="D997" s="216" t="s">
        <v>4932</v>
      </c>
      <c r="E997" s="217" t="s">
        <v>976</v>
      </c>
      <c r="F997" s="218">
        <v>60</v>
      </c>
      <c r="G997" s="218">
        <v>54</v>
      </c>
      <c r="H997" s="218">
        <v>58</v>
      </c>
      <c r="I997" s="218">
        <v>172</v>
      </c>
      <c r="J997" s="219" t="s">
        <v>5057</v>
      </c>
      <c r="K997" s="218" t="s">
        <v>3895</v>
      </c>
      <c r="L997" s="218" t="s">
        <v>3503</v>
      </c>
      <c r="M997" s="218" t="s">
        <v>5301</v>
      </c>
      <c r="N997" s="218" t="s">
        <v>1269</v>
      </c>
      <c r="O997" s="218" t="s">
        <v>3496</v>
      </c>
      <c r="P997" s="218" t="s">
        <v>4147</v>
      </c>
      <c r="Q997" s="218" t="s">
        <v>1269</v>
      </c>
      <c r="R997" s="218" t="s">
        <v>1269</v>
      </c>
      <c r="S997" s="218" t="s">
        <v>1269</v>
      </c>
      <c r="T997" s="218" t="s">
        <v>1269</v>
      </c>
      <c r="U997" s="218" t="s">
        <v>1269</v>
      </c>
      <c r="V997" s="218" t="s">
        <v>1269</v>
      </c>
      <c r="W997" s="218" t="s">
        <v>1269</v>
      </c>
      <c r="X997" s="218" t="s">
        <v>1321</v>
      </c>
      <c r="Y997" s="218" t="s">
        <v>1269</v>
      </c>
      <c r="Z997" s="261" t="str">
        <f>[1]総合!AG981</f>
        <v>全力を出します。</v>
      </c>
      <c r="AA997" s="261"/>
      <c r="AB997" s="261"/>
      <c r="AC997" s="261"/>
      <c r="AD997" s="261"/>
      <c r="AE997" s="261"/>
      <c r="AF997" s="49" t="str">
        <f t="shared" si="47"/>
        <v>F1A062</v>
      </c>
      <c r="AI997" s="47">
        <v>881</v>
      </c>
      <c r="AJ997" s="47" t="str">
        <f t="shared" si="48"/>
        <v>F1A062</v>
      </c>
    </row>
    <row r="998" spans="1:36" ht="22.5" customHeight="1" x14ac:dyDescent="0.4">
      <c r="A998" s="200" t="str">
        <f t="shared" si="49"/>
        <v>F</v>
      </c>
      <c r="B998" s="214" t="s">
        <v>3161</v>
      </c>
      <c r="C998" s="215" t="s">
        <v>3162</v>
      </c>
      <c r="D998" s="216" t="s">
        <v>5302</v>
      </c>
      <c r="E998" s="217" t="s">
        <v>976</v>
      </c>
      <c r="F998" s="218">
        <v>56</v>
      </c>
      <c r="G998" s="218">
        <v>66</v>
      </c>
      <c r="H998" s="218">
        <v>58</v>
      </c>
      <c r="I998" s="218">
        <v>180</v>
      </c>
      <c r="J998" s="219" t="s">
        <v>5130</v>
      </c>
      <c r="K998" s="218" t="s">
        <v>3789</v>
      </c>
      <c r="L998" s="218" t="s">
        <v>3503</v>
      </c>
      <c r="M998" s="218" t="s">
        <v>5303</v>
      </c>
      <c r="N998" s="218" t="s">
        <v>1269</v>
      </c>
      <c r="O998" s="218" t="s">
        <v>1269</v>
      </c>
      <c r="P998" s="218" t="s">
        <v>1269</v>
      </c>
      <c r="Q998" s="218" t="s">
        <v>1269</v>
      </c>
      <c r="R998" s="218" t="s">
        <v>1269</v>
      </c>
      <c r="S998" s="218" t="s">
        <v>1269</v>
      </c>
      <c r="T998" s="218" t="s">
        <v>1269</v>
      </c>
      <c r="U998" s="218" t="s">
        <v>1269</v>
      </c>
      <c r="V998" s="218" t="s">
        <v>1269</v>
      </c>
      <c r="W998" s="218" t="s">
        <v>1269</v>
      </c>
      <c r="X998" s="218" t="s">
        <v>1321</v>
      </c>
      <c r="Y998" s="218" t="s">
        <v>1269</v>
      </c>
      <c r="Z998" s="261" t="str">
        <f>[1]総合!AG982</f>
        <v>初めての参加です。がんばります！</v>
      </c>
      <c r="AA998" s="261"/>
      <c r="AB998" s="261"/>
      <c r="AC998" s="261"/>
      <c r="AD998" s="261"/>
      <c r="AE998" s="261"/>
      <c r="AF998" s="49" t="str">
        <f t="shared" si="47"/>
        <v>F1B104</v>
      </c>
      <c r="AI998" s="47">
        <v>881</v>
      </c>
      <c r="AJ998" s="47" t="str">
        <f t="shared" si="48"/>
        <v>F1B104</v>
      </c>
    </row>
    <row r="999" spans="1:36" ht="22.5" customHeight="1" x14ac:dyDescent="0.4">
      <c r="A999" s="200" t="str">
        <f t="shared" si="49"/>
        <v>F</v>
      </c>
      <c r="B999" s="214" t="s">
        <v>3164</v>
      </c>
      <c r="C999" s="215" t="s">
        <v>3165</v>
      </c>
      <c r="D999" s="216" t="s">
        <v>4935</v>
      </c>
      <c r="E999" s="217" t="s">
        <v>976</v>
      </c>
      <c r="F999" s="218">
        <v>70</v>
      </c>
      <c r="G999" s="218">
        <v>70</v>
      </c>
      <c r="H999" s="218">
        <v>64</v>
      </c>
      <c r="I999" s="218">
        <v>204</v>
      </c>
      <c r="J999" s="219" t="s">
        <v>5004</v>
      </c>
      <c r="K999" s="218" t="s">
        <v>3869</v>
      </c>
      <c r="L999" s="218" t="s">
        <v>3483</v>
      </c>
      <c r="M999" s="218" t="s">
        <v>5304</v>
      </c>
      <c r="N999" s="218" t="s">
        <v>1269</v>
      </c>
      <c r="O999" s="218" t="s">
        <v>3503</v>
      </c>
      <c r="P999" s="218" t="s">
        <v>4211</v>
      </c>
      <c r="Q999" s="218" t="s">
        <v>1269</v>
      </c>
      <c r="R999" s="218" t="s">
        <v>1269</v>
      </c>
      <c r="S999" s="218" t="s">
        <v>1269</v>
      </c>
      <c r="T999" s="218" t="s">
        <v>1269</v>
      </c>
      <c r="U999" s="218" t="s">
        <v>1269</v>
      </c>
      <c r="V999" s="218" t="s">
        <v>1269</v>
      </c>
      <c r="W999" s="218" t="s">
        <v>1269</v>
      </c>
      <c r="X999" s="218" t="s">
        <v>1321</v>
      </c>
      <c r="Y999" s="218" t="s">
        <v>1269</v>
      </c>
      <c r="Z999" s="261" t="str">
        <f>[1]総合!AG983</f>
        <v>いつもの実力をだしきれるようにばんばりたい。</v>
      </c>
      <c r="AA999" s="261"/>
      <c r="AB999" s="261"/>
      <c r="AC999" s="261"/>
      <c r="AD999" s="261"/>
      <c r="AE999" s="261"/>
      <c r="AF999" s="49" t="str">
        <f t="shared" si="47"/>
        <v>F1C076</v>
      </c>
      <c r="AI999" s="47">
        <v>881</v>
      </c>
      <c r="AJ999" s="47" t="str">
        <f t="shared" si="48"/>
        <v>F1C076</v>
      </c>
    </row>
    <row r="1000" spans="1:36" ht="22.5" customHeight="1" x14ac:dyDescent="0.4">
      <c r="A1000" s="200" t="str">
        <f t="shared" si="49"/>
        <v>F</v>
      </c>
      <c r="B1000" s="214" t="s">
        <v>3167</v>
      </c>
      <c r="C1000" s="215" t="s">
        <v>3168</v>
      </c>
      <c r="D1000" s="216" t="s">
        <v>5305</v>
      </c>
      <c r="E1000" s="217" t="s">
        <v>976</v>
      </c>
      <c r="F1000" s="218">
        <v>78</v>
      </c>
      <c r="G1000" s="218">
        <v>92</v>
      </c>
      <c r="H1000" s="218">
        <v>74</v>
      </c>
      <c r="I1000" s="218">
        <v>244</v>
      </c>
      <c r="J1000" s="219" t="s">
        <v>5306</v>
      </c>
      <c r="K1000" s="218" t="s">
        <v>3481</v>
      </c>
      <c r="L1000" s="218" t="s">
        <v>3463</v>
      </c>
      <c r="M1000" s="218" t="s">
        <v>5307</v>
      </c>
      <c r="N1000" s="218" t="s">
        <v>1269</v>
      </c>
      <c r="O1000" s="218" t="s">
        <v>3480</v>
      </c>
      <c r="P1000" s="218" t="s">
        <v>4122</v>
      </c>
      <c r="Q1000" s="218" t="s">
        <v>1269</v>
      </c>
      <c r="R1000" s="218" t="s">
        <v>3503</v>
      </c>
      <c r="S1000" s="218" t="s">
        <v>4127</v>
      </c>
      <c r="T1000" s="218" t="s">
        <v>1269</v>
      </c>
      <c r="U1000" s="218" t="s">
        <v>3483</v>
      </c>
      <c r="V1000" s="218" t="s">
        <v>4135</v>
      </c>
      <c r="W1000" s="218" t="s">
        <v>1269</v>
      </c>
      <c r="X1000" s="218" t="s">
        <v>1321</v>
      </c>
      <c r="Y1000" s="218" t="s">
        <v>1269</v>
      </c>
      <c r="Z1000" s="261" t="str">
        <f>[1]総合!AG984</f>
        <v>いい結果を出せるように頑張ります。</v>
      </c>
      <c r="AA1000" s="261"/>
      <c r="AB1000" s="261"/>
      <c r="AC1000" s="261"/>
      <c r="AD1000" s="261"/>
      <c r="AE1000" s="261"/>
      <c r="AF1000" s="49" t="str">
        <f t="shared" si="47"/>
        <v>F1D036</v>
      </c>
      <c r="AI1000" s="47">
        <v>881</v>
      </c>
      <c r="AJ1000" s="47" t="str">
        <f t="shared" si="48"/>
        <v>F1D036</v>
      </c>
    </row>
    <row r="1001" spans="1:36" ht="22.5" customHeight="1" x14ac:dyDescent="0.4">
      <c r="A1001" s="200" t="str">
        <f t="shared" si="49"/>
        <v>F</v>
      </c>
      <c r="B1001" s="214" t="s">
        <v>3171</v>
      </c>
      <c r="C1001" s="215" t="s">
        <v>3172</v>
      </c>
      <c r="D1001" s="216" t="s">
        <v>4874</v>
      </c>
      <c r="E1001" s="217" t="s">
        <v>986</v>
      </c>
      <c r="F1001" s="218">
        <v>36</v>
      </c>
      <c r="G1001" s="218">
        <v>16</v>
      </c>
      <c r="H1001" s="218">
        <v>28</v>
      </c>
      <c r="I1001" s="218">
        <v>80</v>
      </c>
      <c r="J1001" s="219" t="s">
        <v>5103</v>
      </c>
      <c r="K1001" s="218" t="s">
        <v>4038</v>
      </c>
      <c r="L1001" s="218" t="s">
        <v>1269</v>
      </c>
      <c r="M1001" s="218" t="s">
        <v>1269</v>
      </c>
      <c r="N1001" s="218" t="s">
        <v>1269</v>
      </c>
      <c r="O1001" s="218" t="s">
        <v>3503</v>
      </c>
      <c r="P1001" s="218" t="s">
        <v>4211</v>
      </c>
      <c r="Q1001" s="218" t="s">
        <v>1269</v>
      </c>
      <c r="R1001" s="218" t="s">
        <v>3463</v>
      </c>
      <c r="S1001" s="218" t="s">
        <v>4205</v>
      </c>
      <c r="T1001" s="218" t="s">
        <v>3479</v>
      </c>
      <c r="U1001" s="218" t="s">
        <v>1269</v>
      </c>
      <c r="V1001" s="218" t="s">
        <v>1269</v>
      </c>
      <c r="W1001" s="218" t="s">
        <v>1269</v>
      </c>
      <c r="X1001" s="218" t="s">
        <v>1321</v>
      </c>
      <c r="Y1001" s="218" t="s">
        <v>1269</v>
      </c>
      <c r="Z1001" s="261" t="str">
        <f>[1]総合!AG985</f>
        <v>よいてんをとりたい。</v>
      </c>
      <c r="AA1001" s="261"/>
      <c r="AB1001" s="261"/>
      <c r="AC1001" s="261"/>
      <c r="AD1001" s="261"/>
      <c r="AE1001" s="261"/>
      <c r="AF1001" s="49" t="str">
        <f t="shared" si="47"/>
        <v>F1A063</v>
      </c>
      <c r="AI1001" s="47">
        <v>881</v>
      </c>
      <c r="AJ1001" s="47" t="str">
        <f t="shared" si="48"/>
        <v>F1A063</v>
      </c>
    </row>
    <row r="1002" spans="1:36" ht="22.5" customHeight="1" x14ac:dyDescent="0.4">
      <c r="A1002" s="200" t="str">
        <f t="shared" si="49"/>
        <v>F</v>
      </c>
      <c r="B1002" s="214" t="s">
        <v>3174</v>
      </c>
      <c r="C1002" s="215" t="s">
        <v>3175</v>
      </c>
      <c r="D1002" s="216" t="s">
        <v>4874</v>
      </c>
      <c r="E1002" s="217" t="s">
        <v>986</v>
      </c>
      <c r="F1002" s="218">
        <v>36</v>
      </c>
      <c r="G1002" s="218">
        <v>38</v>
      </c>
      <c r="H1002" s="218">
        <v>38</v>
      </c>
      <c r="I1002" s="218">
        <v>112</v>
      </c>
      <c r="J1002" s="219" t="s">
        <v>5066</v>
      </c>
      <c r="K1002" s="218" t="s">
        <v>4073</v>
      </c>
      <c r="L1002" s="218" t="s">
        <v>3503</v>
      </c>
      <c r="M1002" s="218" t="s">
        <v>4211</v>
      </c>
      <c r="N1002" s="218" t="s">
        <v>1269</v>
      </c>
      <c r="O1002" s="218" t="s">
        <v>1269</v>
      </c>
      <c r="P1002" s="218" t="s">
        <v>1269</v>
      </c>
      <c r="Q1002" s="218" t="s">
        <v>1269</v>
      </c>
      <c r="R1002" s="218" t="s">
        <v>3503</v>
      </c>
      <c r="S1002" s="218" t="s">
        <v>4127</v>
      </c>
      <c r="T1002" s="218" t="s">
        <v>1269</v>
      </c>
      <c r="U1002" s="218" t="s">
        <v>1269</v>
      </c>
      <c r="V1002" s="218" t="s">
        <v>1269</v>
      </c>
      <c r="W1002" s="218" t="s">
        <v>1269</v>
      </c>
      <c r="X1002" s="218" t="s">
        <v>1321</v>
      </c>
      <c r="Y1002" s="218" t="s">
        <v>1269</v>
      </c>
      <c r="Z1002" s="261" t="str">
        <f>[1]総合!AG986</f>
        <v>点数を高くとれるようにがんばります。</v>
      </c>
      <c r="AA1002" s="261"/>
      <c r="AB1002" s="261"/>
      <c r="AC1002" s="261"/>
      <c r="AD1002" s="261"/>
      <c r="AE1002" s="261"/>
      <c r="AF1002" s="49" t="str">
        <f t="shared" si="47"/>
        <v>F1A064</v>
      </c>
      <c r="AI1002" s="47">
        <v>881</v>
      </c>
      <c r="AJ1002" s="47" t="str">
        <f t="shared" si="48"/>
        <v>F1A064</v>
      </c>
    </row>
    <row r="1003" spans="1:36" ht="22.5" customHeight="1" x14ac:dyDescent="0.4">
      <c r="A1003" s="200" t="str">
        <f t="shared" si="49"/>
        <v>F</v>
      </c>
      <c r="B1003" s="214" t="s">
        <v>3177</v>
      </c>
      <c r="C1003" s="215" t="s">
        <v>3178</v>
      </c>
      <c r="D1003" s="216" t="s">
        <v>4874</v>
      </c>
      <c r="E1003" s="217" t="s">
        <v>986</v>
      </c>
      <c r="F1003" s="218">
        <v>48</v>
      </c>
      <c r="G1003" s="218">
        <v>36</v>
      </c>
      <c r="H1003" s="218">
        <v>38</v>
      </c>
      <c r="I1003" s="218">
        <v>122</v>
      </c>
      <c r="J1003" s="219" t="s">
        <v>5127</v>
      </c>
      <c r="K1003" s="218" t="s">
        <v>4069</v>
      </c>
      <c r="L1003" s="218" t="s">
        <v>1269</v>
      </c>
      <c r="M1003" s="218" t="s">
        <v>1269</v>
      </c>
      <c r="N1003" s="218" t="s">
        <v>1269</v>
      </c>
      <c r="O1003" s="218" t="s">
        <v>3483</v>
      </c>
      <c r="P1003" s="218" t="s">
        <v>4126</v>
      </c>
      <c r="Q1003" s="218" t="s">
        <v>3513</v>
      </c>
      <c r="R1003" s="218" t="s">
        <v>3459</v>
      </c>
      <c r="S1003" s="218" t="s">
        <v>4189</v>
      </c>
      <c r="T1003" s="218" t="s">
        <v>3467</v>
      </c>
      <c r="U1003" s="218" t="s">
        <v>3496</v>
      </c>
      <c r="V1003" s="218" t="s">
        <v>4118</v>
      </c>
      <c r="W1003" s="218" t="s">
        <v>3495</v>
      </c>
      <c r="X1003" s="218" t="s">
        <v>1321</v>
      </c>
      <c r="Y1003" s="218" t="s">
        <v>1269</v>
      </c>
      <c r="Z1003" s="261" t="str">
        <f>[1]総合!AG987</f>
        <v>一番めざして、がんばります。</v>
      </c>
      <c r="AA1003" s="261"/>
      <c r="AB1003" s="261"/>
      <c r="AC1003" s="261"/>
      <c r="AD1003" s="261"/>
      <c r="AE1003" s="261"/>
      <c r="AF1003" s="49" t="str">
        <f t="shared" si="47"/>
        <v>F1A065</v>
      </c>
      <c r="AI1003" s="47">
        <v>881</v>
      </c>
      <c r="AJ1003" s="47" t="str">
        <f t="shared" si="48"/>
        <v>F1A065</v>
      </c>
    </row>
    <row r="1004" spans="1:36" ht="22.5" customHeight="1" x14ac:dyDescent="0.4">
      <c r="A1004" s="200" t="str">
        <f t="shared" si="49"/>
        <v>F</v>
      </c>
      <c r="B1004" s="214" t="s">
        <v>3180</v>
      </c>
      <c r="C1004" s="215" t="s">
        <v>3181</v>
      </c>
      <c r="D1004" s="216" t="s">
        <v>5308</v>
      </c>
      <c r="E1004" s="217" t="s">
        <v>986</v>
      </c>
      <c r="F1004" s="218">
        <v>30</v>
      </c>
      <c r="G1004" s="218">
        <v>12</v>
      </c>
      <c r="H1004" s="218">
        <v>30</v>
      </c>
      <c r="I1004" s="218">
        <v>72</v>
      </c>
      <c r="J1004" s="219" t="s">
        <v>5165</v>
      </c>
      <c r="K1004" s="218" t="s">
        <v>4041</v>
      </c>
      <c r="L1004" s="218" t="s">
        <v>1269</v>
      </c>
      <c r="M1004" s="218" t="s">
        <v>1269</v>
      </c>
      <c r="N1004" s="218" t="s">
        <v>1269</v>
      </c>
      <c r="O1004" s="218" t="s">
        <v>1269</v>
      </c>
      <c r="P1004" s="218" t="s">
        <v>1269</v>
      </c>
      <c r="Q1004" s="218" t="s">
        <v>1269</v>
      </c>
      <c r="R1004" s="218" t="s">
        <v>1269</v>
      </c>
      <c r="S1004" s="218" t="s">
        <v>1269</v>
      </c>
      <c r="T1004" s="218" t="s">
        <v>1269</v>
      </c>
      <c r="U1004" s="218" t="s">
        <v>1269</v>
      </c>
      <c r="V1004" s="218" t="s">
        <v>1269</v>
      </c>
      <c r="W1004" s="218" t="s">
        <v>1269</v>
      </c>
      <c r="X1004" s="218" t="s">
        <v>1321</v>
      </c>
      <c r="Y1004" s="218" t="s">
        <v>1269</v>
      </c>
      <c r="Z1004" s="261" t="str">
        <f>[1]総合!AG988</f>
        <v>サンタさんのそりにのせて下さい。</v>
      </c>
      <c r="AA1004" s="261"/>
      <c r="AB1004" s="261"/>
      <c r="AC1004" s="261"/>
      <c r="AD1004" s="261"/>
      <c r="AE1004" s="261"/>
      <c r="AF1004" s="49" t="str">
        <f t="shared" si="47"/>
        <v>F1A066</v>
      </c>
      <c r="AI1004" s="47">
        <v>881</v>
      </c>
      <c r="AJ1004" s="47" t="str">
        <f t="shared" si="48"/>
        <v>F1A066</v>
      </c>
    </row>
    <row r="1005" spans="1:36" ht="22.5" customHeight="1" x14ac:dyDescent="0.4">
      <c r="A1005" s="200" t="str">
        <f t="shared" si="49"/>
        <v>F</v>
      </c>
      <c r="B1005" s="214" t="s">
        <v>3183</v>
      </c>
      <c r="C1005" s="215" t="s">
        <v>3184</v>
      </c>
      <c r="D1005" s="216" t="s">
        <v>5309</v>
      </c>
      <c r="E1005" s="217" t="s">
        <v>986</v>
      </c>
      <c r="F1005" s="218">
        <v>40</v>
      </c>
      <c r="G1005" s="218">
        <v>24</v>
      </c>
      <c r="H1005" s="218">
        <v>30</v>
      </c>
      <c r="I1005" s="218">
        <v>94</v>
      </c>
      <c r="J1005" s="219" t="s">
        <v>5099</v>
      </c>
      <c r="K1005" s="218" t="s">
        <v>4081</v>
      </c>
      <c r="L1005" s="218" t="s">
        <v>1269</v>
      </c>
      <c r="M1005" s="218" t="s">
        <v>1269</v>
      </c>
      <c r="N1005" s="218" t="s">
        <v>1269</v>
      </c>
      <c r="O1005" s="218" t="s">
        <v>1269</v>
      </c>
      <c r="P1005" s="218" t="s">
        <v>1269</v>
      </c>
      <c r="Q1005" s="218" t="s">
        <v>1269</v>
      </c>
      <c r="R1005" s="218" t="s">
        <v>1269</v>
      </c>
      <c r="S1005" s="218" t="s">
        <v>1269</v>
      </c>
      <c r="T1005" s="218" t="s">
        <v>1269</v>
      </c>
      <c r="U1005" s="218" t="s">
        <v>1269</v>
      </c>
      <c r="V1005" s="218" t="s">
        <v>1269</v>
      </c>
      <c r="W1005" s="218" t="s">
        <v>1269</v>
      </c>
      <c r="X1005" s="218" t="s">
        <v>1321</v>
      </c>
      <c r="Y1005" s="218" t="s">
        <v>1269</v>
      </c>
      <c r="Z1005" s="261" t="str">
        <f>[1]総合!AG989</f>
        <v>大会で、力を出してがんばるぞ</v>
      </c>
      <c r="AA1005" s="261"/>
      <c r="AB1005" s="261"/>
      <c r="AC1005" s="261"/>
      <c r="AD1005" s="261"/>
      <c r="AE1005" s="261"/>
      <c r="AF1005" s="49" t="str">
        <f t="shared" si="47"/>
        <v>F1B105</v>
      </c>
      <c r="AI1005" s="47">
        <v>881</v>
      </c>
      <c r="AJ1005" s="47" t="str">
        <f t="shared" si="48"/>
        <v>F1B105</v>
      </c>
    </row>
    <row r="1006" spans="1:36" ht="22.5" customHeight="1" x14ac:dyDescent="0.4">
      <c r="A1006" s="200" t="str">
        <f t="shared" si="49"/>
        <v>F</v>
      </c>
      <c r="B1006" s="214" t="s">
        <v>3186</v>
      </c>
      <c r="C1006" s="215" t="s">
        <v>3187</v>
      </c>
      <c r="D1006" s="216" t="s">
        <v>5310</v>
      </c>
      <c r="E1006" s="217" t="s">
        <v>986</v>
      </c>
      <c r="F1006" s="218">
        <v>62</v>
      </c>
      <c r="G1006" s="218">
        <v>68</v>
      </c>
      <c r="H1006" s="218">
        <v>60</v>
      </c>
      <c r="I1006" s="218">
        <v>190</v>
      </c>
      <c r="J1006" s="219" t="s">
        <v>5110</v>
      </c>
      <c r="K1006" s="218" t="s">
        <v>3780</v>
      </c>
      <c r="L1006" s="218" t="s">
        <v>3483</v>
      </c>
      <c r="M1006" s="218" t="s">
        <v>5311</v>
      </c>
      <c r="N1006" s="218" t="s">
        <v>1269</v>
      </c>
      <c r="O1006" s="218" t="s">
        <v>3503</v>
      </c>
      <c r="P1006" s="218" t="s">
        <v>4211</v>
      </c>
      <c r="Q1006" s="218" t="s">
        <v>1269</v>
      </c>
      <c r="R1006" s="218" t="s">
        <v>3487</v>
      </c>
      <c r="S1006" s="218" t="s">
        <v>4214</v>
      </c>
      <c r="T1006" s="218" t="s">
        <v>1269</v>
      </c>
      <c r="U1006" s="218" t="s">
        <v>3496</v>
      </c>
      <c r="V1006" s="218" t="s">
        <v>4118</v>
      </c>
      <c r="W1006" s="218" t="s">
        <v>1269</v>
      </c>
      <c r="X1006" s="218" t="s">
        <v>1321</v>
      </c>
      <c r="Y1006" s="218" t="s">
        <v>1269</v>
      </c>
      <c r="Z1006" s="261" t="str">
        <f>[1]総合!AG990</f>
        <v>２００点目指してがんばります。</v>
      </c>
      <c r="AA1006" s="261"/>
      <c r="AB1006" s="261"/>
      <c r="AC1006" s="261"/>
      <c r="AD1006" s="261"/>
      <c r="AE1006" s="261"/>
      <c r="AF1006" s="49" t="str">
        <f t="shared" si="47"/>
        <v>F1B106</v>
      </c>
      <c r="AI1006" s="47">
        <v>881</v>
      </c>
      <c r="AJ1006" s="47" t="str">
        <f t="shared" si="48"/>
        <v>F1B106</v>
      </c>
    </row>
    <row r="1007" spans="1:36" ht="22.5" customHeight="1" x14ac:dyDescent="0.4">
      <c r="A1007" s="200" t="str">
        <f t="shared" si="49"/>
        <v>F</v>
      </c>
      <c r="B1007" s="214" t="s">
        <v>3189</v>
      </c>
      <c r="C1007" s="215" t="s">
        <v>3190</v>
      </c>
      <c r="D1007" s="216" t="s">
        <v>5312</v>
      </c>
      <c r="E1007" s="217" t="s">
        <v>986</v>
      </c>
      <c r="F1007" s="218">
        <v>56</v>
      </c>
      <c r="G1007" s="218">
        <v>58</v>
      </c>
      <c r="H1007" s="218">
        <v>54</v>
      </c>
      <c r="I1007" s="218">
        <v>168</v>
      </c>
      <c r="J1007" s="219" t="s">
        <v>5113</v>
      </c>
      <c r="K1007" s="218" t="s">
        <v>4057</v>
      </c>
      <c r="L1007" s="218" t="s">
        <v>3503</v>
      </c>
      <c r="M1007" s="218" t="s">
        <v>5313</v>
      </c>
      <c r="N1007" s="218" t="s">
        <v>1269</v>
      </c>
      <c r="O1007" s="218" t="s">
        <v>3496</v>
      </c>
      <c r="P1007" s="218" t="s">
        <v>4147</v>
      </c>
      <c r="Q1007" s="218" t="s">
        <v>1269</v>
      </c>
      <c r="R1007" s="218" t="s">
        <v>3503</v>
      </c>
      <c r="S1007" s="218" t="s">
        <v>4127</v>
      </c>
      <c r="T1007" s="218" t="s">
        <v>1269</v>
      </c>
      <c r="U1007" s="218" t="s">
        <v>3496</v>
      </c>
      <c r="V1007" s="218" t="s">
        <v>4118</v>
      </c>
      <c r="W1007" s="218" t="s">
        <v>1269</v>
      </c>
      <c r="X1007" s="218" t="s">
        <v>1321</v>
      </c>
      <c r="Y1007" s="218" t="s">
        <v>1269</v>
      </c>
      <c r="Z1007" s="261" t="str">
        <f>[1]総合!AG991</f>
        <v>三年間の集大成を見せる。</v>
      </c>
      <c r="AA1007" s="261"/>
      <c r="AB1007" s="261"/>
      <c r="AC1007" s="261"/>
      <c r="AD1007" s="261"/>
      <c r="AE1007" s="261"/>
      <c r="AF1007" s="49" t="str">
        <f t="shared" si="47"/>
        <v>F1C077</v>
      </c>
      <c r="AI1007" s="47">
        <v>881</v>
      </c>
      <c r="AJ1007" s="47" t="str">
        <f t="shared" si="48"/>
        <v>F1C077</v>
      </c>
    </row>
    <row r="1008" spans="1:36" ht="22.5" customHeight="1" x14ac:dyDescent="0.4">
      <c r="A1008" s="200" t="str">
        <f t="shared" si="49"/>
        <v>F</v>
      </c>
      <c r="B1008" s="214" t="s">
        <v>3235</v>
      </c>
      <c r="C1008" s="215" t="s">
        <v>3236</v>
      </c>
      <c r="D1008" s="216" t="s">
        <v>5314</v>
      </c>
      <c r="E1008" s="217" t="s">
        <v>3194</v>
      </c>
      <c r="F1008" s="218">
        <v>38</v>
      </c>
      <c r="G1008" s="218">
        <v>38</v>
      </c>
      <c r="H1008" s="218">
        <v>54</v>
      </c>
      <c r="I1008" s="218">
        <v>130</v>
      </c>
      <c r="J1008" s="219" t="s">
        <v>5087</v>
      </c>
      <c r="K1008" s="218" t="s">
        <v>4022</v>
      </c>
      <c r="L1008" s="218" t="s">
        <v>3503</v>
      </c>
      <c r="M1008" s="218" t="s">
        <v>5315</v>
      </c>
      <c r="N1008" s="218" t="s">
        <v>1269</v>
      </c>
      <c r="O1008" s="218" t="s">
        <v>1269</v>
      </c>
      <c r="P1008" s="218" t="s">
        <v>1269</v>
      </c>
      <c r="Q1008" s="218" t="s">
        <v>1269</v>
      </c>
      <c r="R1008" s="218" t="s">
        <v>3503</v>
      </c>
      <c r="S1008" s="218" t="s">
        <v>4127</v>
      </c>
      <c r="T1008" s="218" t="s">
        <v>1269</v>
      </c>
      <c r="U1008" s="218" t="s">
        <v>3503</v>
      </c>
      <c r="V1008" s="218" t="s">
        <v>4132</v>
      </c>
      <c r="W1008" s="218" t="s">
        <v>3502</v>
      </c>
      <c r="X1008" s="218" t="s">
        <v>1321</v>
      </c>
      <c r="Y1008" s="218" t="s">
        <v>1269</v>
      </c>
      <c r="Z1008" s="261" t="str">
        <f>[1]総合!AG992</f>
        <v>メリークリスマス！！</v>
      </c>
      <c r="AA1008" s="261"/>
      <c r="AB1008" s="261"/>
      <c r="AC1008" s="261"/>
      <c r="AD1008" s="261"/>
      <c r="AE1008" s="261"/>
      <c r="AF1008" s="49" t="str">
        <f t="shared" si="47"/>
        <v>F1A067</v>
      </c>
      <c r="AI1008" s="47">
        <v>881</v>
      </c>
      <c r="AJ1008" s="47" t="str">
        <f t="shared" si="48"/>
        <v>F1A067</v>
      </c>
    </row>
    <row r="1009" spans="1:36" ht="22.5" customHeight="1" x14ac:dyDescent="0.4">
      <c r="A1009" s="200" t="str">
        <f t="shared" si="49"/>
        <v>F</v>
      </c>
      <c r="B1009" s="214" t="s">
        <v>3238</v>
      </c>
      <c r="C1009" s="215" t="s">
        <v>3239</v>
      </c>
      <c r="D1009" s="216" t="s">
        <v>5316</v>
      </c>
      <c r="E1009" s="217" t="s">
        <v>3194</v>
      </c>
      <c r="F1009" s="218">
        <v>36</v>
      </c>
      <c r="G1009" s="218">
        <v>36</v>
      </c>
      <c r="H1009" s="218">
        <v>26</v>
      </c>
      <c r="I1009" s="218">
        <v>98</v>
      </c>
      <c r="J1009" s="219" t="s">
        <v>5098</v>
      </c>
      <c r="K1009" s="218" t="s">
        <v>4079</v>
      </c>
      <c r="L1009" s="218" t="s">
        <v>3503</v>
      </c>
      <c r="M1009" s="218" t="s">
        <v>5317</v>
      </c>
      <c r="N1009" s="218" t="s">
        <v>1269</v>
      </c>
      <c r="O1009" s="218" t="s">
        <v>3503</v>
      </c>
      <c r="P1009" s="218" t="s">
        <v>4211</v>
      </c>
      <c r="Q1009" s="218" t="s">
        <v>1269</v>
      </c>
      <c r="R1009" s="218" t="s">
        <v>1269</v>
      </c>
      <c r="S1009" s="218" t="s">
        <v>1269</v>
      </c>
      <c r="T1009" s="218" t="s">
        <v>1269</v>
      </c>
      <c r="U1009" s="218" t="s">
        <v>3503</v>
      </c>
      <c r="V1009" s="218" t="s">
        <v>4132</v>
      </c>
      <c r="W1009" s="218" t="s">
        <v>3502</v>
      </c>
      <c r="X1009" s="218" t="s">
        <v>1321</v>
      </c>
      <c r="Y1009" s="218" t="s">
        <v>1269</v>
      </c>
      <c r="Z1009" s="261" t="str">
        <f>[1]総合!AG993</f>
        <v>メリークリスマス！！</v>
      </c>
      <c r="AA1009" s="261"/>
      <c r="AB1009" s="261"/>
      <c r="AC1009" s="261"/>
      <c r="AD1009" s="261"/>
      <c r="AE1009" s="261"/>
      <c r="AF1009" s="49" t="str">
        <f t="shared" si="47"/>
        <v>F1A068</v>
      </c>
      <c r="AI1009" s="47">
        <v>881</v>
      </c>
      <c r="AJ1009" s="47" t="str">
        <f t="shared" si="48"/>
        <v>F1A068</v>
      </c>
    </row>
    <row r="1010" spans="1:36" ht="22.5" customHeight="1" x14ac:dyDescent="0.4">
      <c r="A1010" s="200" t="str">
        <f t="shared" si="49"/>
        <v>F</v>
      </c>
      <c r="B1010" s="214" t="s">
        <v>3241</v>
      </c>
      <c r="C1010" s="215" t="s">
        <v>3242</v>
      </c>
      <c r="D1010" s="216" t="s">
        <v>4945</v>
      </c>
      <c r="E1010" s="217" t="s">
        <v>3201</v>
      </c>
      <c r="F1010" s="218">
        <v>70</v>
      </c>
      <c r="G1010" s="218">
        <v>82</v>
      </c>
      <c r="H1010" s="218">
        <v>46</v>
      </c>
      <c r="I1010" s="218">
        <v>198</v>
      </c>
      <c r="J1010" s="219" t="s">
        <v>4998</v>
      </c>
      <c r="K1010" s="218" t="s">
        <v>3875</v>
      </c>
      <c r="L1010" s="218" t="s">
        <v>3480</v>
      </c>
      <c r="M1010" s="218" t="s">
        <v>4446</v>
      </c>
      <c r="N1010" s="218" t="s">
        <v>1269</v>
      </c>
      <c r="O1010" s="218" t="s">
        <v>3463</v>
      </c>
      <c r="P1010" s="218" t="s">
        <v>4058</v>
      </c>
      <c r="Q1010" s="218" t="s">
        <v>3556</v>
      </c>
      <c r="R1010" s="218" t="s">
        <v>1269</v>
      </c>
      <c r="S1010" s="218" t="s">
        <v>1269</v>
      </c>
      <c r="T1010" s="218" t="s">
        <v>1269</v>
      </c>
      <c r="U1010" s="218" t="s">
        <v>3503</v>
      </c>
      <c r="V1010" s="218" t="s">
        <v>4132</v>
      </c>
      <c r="W1010" s="218" t="s">
        <v>1269</v>
      </c>
      <c r="X1010" s="218" t="s">
        <v>1321</v>
      </c>
      <c r="Y1010" s="218" t="s">
        <v>1269</v>
      </c>
      <c r="Z1010" s="261" t="str">
        <f>[1]総合!AG994</f>
        <v>クリスマスカップ初挑戦です。</v>
      </c>
      <c r="AA1010" s="261"/>
      <c r="AB1010" s="261"/>
      <c r="AC1010" s="261"/>
      <c r="AD1010" s="261"/>
      <c r="AE1010" s="261"/>
      <c r="AF1010" s="49" t="str">
        <f t="shared" si="47"/>
        <v>F1B107</v>
      </c>
      <c r="AI1010" s="47">
        <v>881</v>
      </c>
      <c r="AJ1010" s="47" t="str">
        <f t="shared" si="48"/>
        <v>F1B107</v>
      </c>
    </row>
    <row r="1011" spans="1:36" ht="22.5" customHeight="1" x14ac:dyDescent="0.4">
      <c r="A1011" s="200" t="str">
        <f t="shared" si="49"/>
        <v>F</v>
      </c>
      <c r="B1011" s="214" t="s">
        <v>3244</v>
      </c>
      <c r="C1011" s="215" t="s">
        <v>3245</v>
      </c>
      <c r="D1011" s="216" t="s">
        <v>5318</v>
      </c>
      <c r="E1011" s="217" t="s">
        <v>3194</v>
      </c>
      <c r="F1011" s="218">
        <v>66</v>
      </c>
      <c r="G1011" s="218">
        <v>72</v>
      </c>
      <c r="H1011" s="218">
        <v>72</v>
      </c>
      <c r="I1011" s="218">
        <v>210</v>
      </c>
      <c r="J1011" s="219" t="s">
        <v>5143</v>
      </c>
      <c r="K1011" s="218" t="s">
        <v>3764</v>
      </c>
      <c r="L1011" s="218" t="s">
        <v>3483</v>
      </c>
      <c r="M1011" s="218" t="s">
        <v>5319</v>
      </c>
      <c r="N1011" s="218" t="s">
        <v>1269</v>
      </c>
      <c r="O1011" s="218" t="s">
        <v>1269</v>
      </c>
      <c r="P1011" s="218" t="s">
        <v>1269</v>
      </c>
      <c r="Q1011" s="218" t="s">
        <v>1269</v>
      </c>
      <c r="R1011" s="218" t="s">
        <v>1269</v>
      </c>
      <c r="S1011" s="218" t="s">
        <v>1269</v>
      </c>
      <c r="T1011" s="218" t="s">
        <v>1269</v>
      </c>
      <c r="U1011" s="218" t="s">
        <v>3480</v>
      </c>
      <c r="V1011" s="218" t="s">
        <v>4223</v>
      </c>
      <c r="W1011" s="218" t="s">
        <v>1269</v>
      </c>
      <c r="X1011" s="218" t="s">
        <v>1321</v>
      </c>
      <c r="Y1011" s="218" t="s">
        <v>1269</v>
      </c>
      <c r="Z1011" s="261" t="str">
        <f>[1]総合!AG995</f>
        <v>メリークリスマス！！</v>
      </c>
      <c r="AA1011" s="261"/>
      <c r="AB1011" s="261"/>
      <c r="AC1011" s="261"/>
      <c r="AD1011" s="261"/>
      <c r="AE1011" s="261"/>
      <c r="AF1011" s="49" t="str">
        <f t="shared" si="47"/>
        <v>F1B108</v>
      </c>
      <c r="AI1011" s="47">
        <v>881</v>
      </c>
      <c r="AJ1011" s="47" t="str">
        <f t="shared" si="48"/>
        <v>F1B108</v>
      </c>
    </row>
    <row r="1012" spans="1:36" ht="22.5" customHeight="1" x14ac:dyDescent="0.4">
      <c r="A1012" s="200" t="str">
        <f t="shared" si="49"/>
        <v>F</v>
      </c>
      <c r="B1012" s="214" t="s">
        <v>3247</v>
      </c>
      <c r="C1012" s="215" t="s">
        <v>3248</v>
      </c>
      <c r="D1012" s="216" t="s">
        <v>5320</v>
      </c>
      <c r="E1012" s="217" t="s">
        <v>3207</v>
      </c>
      <c r="F1012" s="218">
        <v>50</v>
      </c>
      <c r="G1012" s="218">
        <v>70</v>
      </c>
      <c r="H1012" s="218">
        <v>60</v>
      </c>
      <c r="I1012" s="218">
        <v>180</v>
      </c>
      <c r="J1012" s="219" t="s">
        <v>5130</v>
      </c>
      <c r="K1012" s="218" t="s">
        <v>3789</v>
      </c>
      <c r="L1012" s="218" t="s">
        <v>3503</v>
      </c>
      <c r="M1012" s="218" t="s">
        <v>5321</v>
      </c>
      <c r="N1012" s="218" t="s">
        <v>1269</v>
      </c>
      <c r="O1012" s="218" t="s">
        <v>3503</v>
      </c>
      <c r="P1012" s="218" t="s">
        <v>4211</v>
      </c>
      <c r="Q1012" s="218" t="s">
        <v>1269</v>
      </c>
      <c r="R1012" s="218" t="s">
        <v>1269</v>
      </c>
      <c r="S1012" s="218" t="s">
        <v>1269</v>
      </c>
      <c r="T1012" s="218" t="s">
        <v>1269</v>
      </c>
      <c r="U1012" s="218" t="s">
        <v>1269</v>
      </c>
      <c r="V1012" s="218" t="s">
        <v>1269</v>
      </c>
      <c r="W1012" s="218" t="s">
        <v>1269</v>
      </c>
      <c r="X1012" s="218" t="s">
        <v>1321</v>
      </c>
      <c r="Y1012" s="218" t="s">
        <v>1269</v>
      </c>
      <c r="Z1012" s="261" t="str">
        <f>[1]総合!AG996</f>
        <v>最高点出すぞ！</v>
      </c>
      <c r="AA1012" s="261"/>
      <c r="AB1012" s="261"/>
      <c r="AC1012" s="261"/>
      <c r="AD1012" s="261"/>
      <c r="AE1012" s="261"/>
      <c r="AF1012" s="49" t="str">
        <f t="shared" si="47"/>
        <v>F1B109</v>
      </c>
      <c r="AI1012" s="47">
        <v>881</v>
      </c>
      <c r="AJ1012" s="47" t="str">
        <f t="shared" si="48"/>
        <v>F1B109</v>
      </c>
    </row>
    <row r="1013" spans="1:36" ht="22.5" customHeight="1" x14ac:dyDescent="0.4">
      <c r="A1013" s="200" t="str">
        <f t="shared" si="49"/>
        <v>F</v>
      </c>
      <c r="B1013" s="214" t="s">
        <v>3250</v>
      </c>
      <c r="C1013" s="215" t="s">
        <v>3251</v>
      </c>
      <c r="D1013" s="216" t="s">
        <v>5320</v>
      </c>
      <c r="E1013" s="217" t="s">
        <v>3207</v>
      </c>
      <c r="F1013" s="218">
        <v>46</v>
      </c>
      <c r="G1013" s="218">
        <v>70</v>
      </c>
      <c r="H1013" s="218">
        <v>40</v>
      </c>
      <c r="I1013" s="218">
        <v>156</v>
      </c>
      <c r="J1013" s="219" t="s">
        <v>5109</v>
      </c>
      <c r="K1013" s="218" t="s">
        <v>3846</v>
      </c>
      <c r="L1013" s="218" t="s">
        <v>3483</v>
      </c>
      <c r="M1013" s="218" t="s">
        <v>5322</v>
      </c>
      <c r="N1013" s="218" t="s">
        <v>1269</v>
      </c>
      <c r="O1013" s="218" t="s">
        <v>3491</v>
      </c>
      <c r="P1013" s="218" t="s">
        <v>4168</v>
      </c>
      <c r="Q1013" s="218" t="s">
        <v>1269</v>
      </c>
      <c r="R1013" s="218" t="s">
        <v>1269</v>
      </c>
      <c r="S1013" s="218" t="s">
        <v>1269</v>
      </c>
      <c r="T1013" s="218" t="s">
        <v>1269</v>
      </c>
      <c r="U1013" s="218" t="s">
        <v>1269</v>
      </c>
      <c r="V1013" s="218" t="s">
        <v>1269</v>
      </c>
      <c r="W1013" s="218" t="s">
        <v>1269</v>
      </c>
      <c r="X1013" s="218" t="s">
        <v>1321</v>
      </c>
      <c r="Y1013" s="218" t="s">
        <v>1269</v>
      </c>
      <c r="Z1013" s="261" t="str">
        <f>[1]総合!AG997</f>
        <v>最高点出すぞ！</v>
      </c>
      <c r="AA1013" s="261"/>
      <c r="AB1013" s="261"/>
      <c r="AC1013" s="261"/>
      <c r="AD1013" s="261"/>
      <c r="AE1013" s="261"/>
      <c r="AF1013" s="49" t="str">
        <f t="shared" si="47"/>
        <v>F1B110</v>
      </c>
      <c r="AI1013" s="47">
        <v>881</v>
      </c>
      <c r="AJ1013" s="47" t="str">
        <f t="shared" si="48"/>
        <v>F1B110</v>
      </c>
    </row>
    <row r="1014" spans="1:36" ht="22.5" customHeight="1" x14ac:dyDescent="0.4">
      <c r="A1014" s="200" t="str">
        <f t="shared" si="49"/>
        <v>F</v>
      </c>
      <c r="B1014" s="214" t="s">
        <v>3253</v>
      </c>
      <c r="C1014" s="215" t="s">
        <v>3254</v>
      </c>
      <c r="D1014" s="216" t="s">
        <v>5323</v>
      </c>
      <c r="E1014" s="217" t="s">
        <v>3207</v>
      </c>
      <c r="F1014" s="218">
        <v>66</v>
      </c>
      <c r="G1014" s="218">
        <v>64</v>
      </c>
      <c r="H1014" s="218">
        <v>64</v>
      </c>
      <c r="I1014" s="218">
        <v>194</v>
      </c>
      <c r="J1014" s="219" t="s">
        <v>5201</v>
      </c>
      <c r="K1014" s="218" t="s">
        <v>3879</v>
      </c>
      <c r="L1014" s="218" t="s">
        <v>3503</v>
      </c>
      <c r="M1014" s="218" t="s">
        <v>5324</v>
      </c>
      <c r="N1014" s="218" t="s">
        <v>1269</v>
      </c>
      <c r="O1014" s="218" t="s">
        <v>3503</v>
      </c>
      <c r="P1014" s="218" t="s">
        <v>4211</v>
      </c>
      <c r="Q1014" s="218" t="s">
        <v>1269</v>
      </c>
      <c r="R1014" s="218" t="s">
        <v>1269</v>
      </c>
      <c r="S1014" s="218" t="s">
        <v>1269</v>
      </c>
      <c r="T1014" s="218" t="s">
        <v>1269</v>
      </c>
      <c r="U1014" s="218" t="s">
        <v>3503</v>
      </c>
      <c r="V1014" s="218" t="s">
        <v>4132</v>
      </c>
      <c r="W1014" s="218" t="s">
        <v>1269</v>
      </c>
      <c r="X1014" s="218" t="s">
        <v>1321</v>
      </c>
      <c r="Y1014" s="218" t="s">
        <v>1269</v>
      </c>
      <c r="Z1014" s="261" t="str">
        <f>[1]総合!AG998</f>
        <v>最高点出すぞ！</v>
      </c>
      <c r="AA1014" s="261"/>
      <c r="AB1014" s="261"/>
      <c r="AC1014" s="261"/>
      <c r="AD1014" s="261"/>
      <c r="AE1014" s="261"/>
      <c r="AF1014" s="49" t="str">
        <f t="shared" si="47"/>
        <v>F1B111</v>
      </c>
      <c r="AI1014" s="47">
        <v>881</v>
      </c>
      <c r="AJ1014" s="47" t="str">
        <f t="shared" si="48"/>
        <v>F1B111</v>
      </c>
    </row>
    <row r="1015" spans="1:36" ht="22.5" customHeight="1" x14ac:dyDescent="0.4">
      <c r="A1015" s="200" t="str">
        <f t="shared" si="49"/>
        <v>F</v>
      </c>
      <c r="B1015" s="214" t="s">
        <v>3256</v>
      </c>
      <c r="C1015" s="215" t="s">
        <v>3257</v>
      </c>
      <c r="D1015" s="216" t="s">
        <v>5325</v>
      </c>
      <c r="E1015" s="217" t="s">
        <v>3194</v>
      </c>
      <c r="F1015" s="218">
        <v>64</v>
      </c>
      <c r="G1015" s="218">
        <v>66</v>
      </c>
      <c r="H1015" s="218">
        <v>56</v>
      </c>
      <c r="I1015" s="218">
        <v>186</v>
      </c>
      <c r="J1015" s="219" t="s">
        <v>5014</v>
      </c>
      <c r="K1015" s="218" t="s">
        <v>3783</v>
      </c>
      <c r="L1015" s="218" t="s">
        <v>3483</v>
      </c>
      <c r="M1015" s="218" t="s">
        <v>5326</v>
      </c>
      <c r="N1015" s="218" t="s">
        <v>1269</v>
      </c>
      <c r="O1015" s="218" t="s">
        <v>3483</v>
      </c>
      <c r="P1015" s="218" t="s">
        <v>4126</v>
      </c>
      <c r="Q1015" s="218" t="s">
        <v>1269</v>
      </c>
      <c r="R1015" s="218" t="s">
        <v>1269</v>
      </c>
      <c r="S1015" s="218" t="s">
        <v>1269</v>
      </c>
      <c r="T1015" s="218" t="s">
        <v>1269</v>
      </c>
      <c r="U1015" s="218" t="s">
        <v>3483</v>
      </c>
      <c r="V1015" s="218" t="s">
        <v>4135</v>
      </c>
      <c r="W1015" s="218" t="s">
        <v>1269</v>
      </c>
      <c r="X1015" s="218" t="s">
        <v>1321</v>
      </c>
      <c r="Y1015" s="218" t="s">
        <v>1269</v>
      </c>
      <c r="Z1015" s="261" t="str">
        <f>[1]総合!AG999</f>
        <v>メリークリスマス！！</v>
      </c>
      <c r="AA1015" s="261"/>
      <c r="AB1015" s="261"/>
      <c r="AC1015" s="261"/>
      <c r="AD1015" s="261"/>
      <c r="AE1015" s="261"/>
      <c r="AF1015" s="49" t="str">
        <f t="shared" si="47"/>
        <v>F1C079</v>
      </c>
      <c r="AI1015" s="47">
        <v>881</v>
      </c>
      <c r="AJ1015" s="47" t="str">
        <f t="shared" si="48"/>
        <v>F1C079</v>
      </c>
    </row>
    <row r="1016" spans="1:36" ht="22.5" customHeight="1" x14ac:dyDescent="0.4">
      <c r="A1016" s="200" t="str">
        <f t="shared" si="49"/>
        <v>F</v>
      </c>
      <c r="B1016" s="214" t="s">
        <v>3259</v>
      </c>
      <c r="C1016" s="215" t="s">
        <v>3260</v>
      </c>
      <c r="D1016" s="216" t="s">
        <v>5327</v>
      </c>
      <c r="E1016" s="217" t="s">
        <v>3207</v>
      </c>
      <c r="F1016" s="218">
        <v>60</v>
      </c>
      <c r="G1016" s="218">
        <v>72</v>
      </c>
      <c r="H1016" s="218">
        <v>48</v>
      </c>
      <c r="I1016" s="218">
        <v>180</v>
      </c>
      <c r="J1016" s="219" t="s">
        <v>5130</v>
      </c>
      <c r="K1016" s="218" t="s">
        <v>3789</v>
      </c>
      <c r="L1016" s="218" t="s">
        <v>3503</v>
      </c>
      <c r="M1016" s="218" t="s">
        <v>5328</v>
      </c>
      <c r="N1016" s="218" t="s">
        <v>1269</v>
      </c>
      <c r="O1016" s="218" t="s">
        <v>3483</v>
      </c>
      <c r="P1016" s="218" t="s">
        <v>4126</v>
      </c>
      <c r="Q1016" s="218" t="s">
        <v>1269</v>
      </c>
      <c r="R1016" s="218" t="s">
        <v>1269</v>
      </c>
      <c r="S1016" s="218" t="s">
        <v>1269</v>
      </c>
      <c r="T1016" s="218" t="s">
        <v>1269</v>
      </c>
      <c r="U1016" s="218" t="s">
        <v>1269</v>
      </c>
      <c r="V1016" s="218" t="s">
        <v>1269</v>
      </c>
      <c r="W1016" s="218" t="s">
        <v>1269</v>
      </c>
      <c r="X1016" s="218" t="s">
        <v>1321</v>
      </c>
      <c r="Y1016" s="218" t="s">
        <v>1269</v>
      </c>
      <c r="Z1016" s="261" t="str">
        <f>[1]総合!AG1000</f>
        <v>最高点出すぞ！</v>
      </c>
      <c r="AA1016" s="261"/>
      <c r="AB1016" s="261"/>
      <c r="AC1016" s="261"/>
      <c r="AD1016" s="261"/>
      <c r="AE1016" s="261"/>
      <c r="AF1016" s="49" t="str">
        <f t="shared" si="47"/>
        <v>F1C080</v>
      </c>
      <c r="AI1016" s="47">
        <v>881</v>
      </c>
      <c r="AJ1016" s="47" t="str">
        <f t="shared" si="48"/>
        <v>F1C080</v>
      </c>
    </row>
    <row r="1017" spans="1:36" ht="22.5" customHeight="1" x14ac:dyDescent="0.4">
      <c r="A1017" s="200" t="str">
        <f t="shared" si="49"/>
        <v>F</v>
      </c>
      <c r="B1017" s="214" t="s">
        <v>3262</v>
      </c>
      <c r="C1017" s="215" t="s">
        <v>3263</v>
      </c>
      <c r="D1017" s="216" t="s">
        <v>4951</v>
      </c>
      <c r="E1017" s="217" t="s">
        <v>3207</v>
      </c>
      <c r="F1017" s="218">
        <v>60</v>
      </c>
      <c r="G1017" s="218">
        <v>68</v>
      </c>
      <c r="H1017" s="218">
        <v>52</v>
      </c>
      <c r="I1017" s="218">
        <v>180</v>
      </c>
      <c r="J1017" s="219" t="s">
        <v>5130</v>
      </c>
      <c r="K1017" s="218" t="s">
        <v>3789</v>
      </c>
      <c r="L1017" s="218" t="s">
        <v>3503</v>
      </c>
      <c r="M1017" s="218" t="s">
        <v>5329</v>
      </c>
      <c r="N1017" s="218" t="s">
        <v>1269</v>
      </c>
      <c r="O1017" s="218" t="s">
        <v>3503</v>
      </c>
      <c r="P1017" s="218" t="s">
        <v>4211</v>
      </c>
      <c r="Q1017" s="218" t="s">
        <v>1269</v>
      </c>
      <c r="R1017" s="218" t="s">
        <v>1269</v>
      </c>
      <c r="S1017" s="218" t="s">
        <v>1269</v>
      </c>
      <c r="T1017" s="218" t="s">
        <v>1269</v>
      </c>
      <c r="U1017" s="218" t="s">
        <v>1269</v>
      </c>
      <c r="V1017" s="218" t="s">
        <v>1269</v>
      </c>
      <c r="W1017" s="218" t="s">
        <v>1269</v>
      </c>
      <c r="X1017" s="218" t="s">
        <v>1321</v>
      </c>
      <c r="Y1017" s="218" t="s">
        <v>1269</v>
      </c>
      <c r="Z1017" s="261" t="str">
        <f>[1]総合!AG1001</f>
        <v>最高点出すぞ！</v>
      </c>
      <c r="AA1017" s="261"/>
      <c r="AB1017" s="261"/>
      <c r="AC1017" s="261"/>
      <c r="AD1017" s="261"/>
      <c r="AE1017" s="261"/>
      <c r="AF1017" s="49" t="str">
        <f t="shared" ref="AF1017:AF1036" si="50">B1017</f>
        <v>F1C081</v>
      </c>
      <c r="AI1017" s="47">
        <v>881</v>
      </c>
      <c r="AJ1017" s="47" t="str">
        <f t="shared" ref="AJ1017:AJ1036" si="51">B1017</f>
        <v>F1C081</v>
      </c>
    </row>
    <row r="1018" spans="1:36" ht="22.5" customHeight="1" x14ac:dyDescent="0.4">
      <c r="A1018" s="200" t="str">
        <f t="shared" si="49"/>
        <v>F</v>
      </c>
      <c r="B1018" s="214" t="s">
        <v>3265</v>
      </c>
      <c r="C1018" s="215" t="s">
        <v>3266</v>
      </c>
      <c r="D1018" s="216" t="s">
        <v>4954</v>
      </c>
      <c r="E1018" s="217" t="s">
        <v>3194</v>
      </c>
      <c r="F1018" s="218">
        <v>60</v>
      </c>
      <c r="G1018" s="218">
        <v>66</v>
      </c>
      <c r="H1018" s="218">
        <v>58</v>
      </c>
      <c r="I1018" s="218">
        <v>184</v>
      </c>
      <c r="J1018" s="219" t="s">
        <v>5163</v>
      </c>
      <c r="K1018" s="218" t="s">
        <v>3786</v>
      </c>
      <c r="L1018" s="218" t="s">
        <v>3496</v>
      </c>
      <c r="M1018" s="218" t="s">
        <v>5330</v>
      </c>
      <c r="N1018" s="218" t="s">
        <v>1269</v>
      </c>
      <c r="O1018" s="218" t="s">
        <v>3496</v>
      </c>
      <c r="P1018" s="218" t="s">
        <v>4147</v>
      </c>
      <c r="Q1018" s="218" t="s">
        <v>1269</v>
      </c>
      <c r="R1018" s="218" t="s">
        <v>1269</v>
      </c>
      <c r="S1018" s="218" t="s">
        <v>1269</v>
      </c>
      <c r="T1018" s="218" t="s">
        <v>1269</v>
      </c>
      <c r="U1018" s="218" t="s">
        <v>3483</v>
      </c>
      <c r="V1018" s="218" t="s">
        <v>4135</v>
      </c>
      <c r="W1018" s="218" t="s">
        <v>1269</v>
      </c>
      <c r="X1018" s="218" t="s">
        <v>1321</v>
      </c>
      <c r="Y1018" s="218" t="s">
        <v>1269</v>
      </c>
      <c r="Z1018" s="261" t="str">
        <f>[1]総合!AG1002</f>
        <v>メリークリスマス！！</v>
      </c>
      <c r="AA1018" s="261"/>
      <c r="AB1018" s="261"/>
      <c r="AC1018" s="261"/>
      <c r="AD1018" s="261"/>
      <c r="AE1018" s="261"/>
      <c r="AF1018" s="49" t="str">
        <f t="shared" si="50"/>
        <v>F1D037</v>
      </c>
      <c r="AI1018" s="47">
        <v>881</v>
      </c>
      <c r="AJ1018" s="47" t="str">
        <f t="shared" si="51"/>
        <v>F1D037</v>
      </c>
    </row>
    <row r="1019" spans="1:36" ht="22.5" customHeight="1" x14ac:dyDescent="0.4">
      <c r="A1019" s="200" t="str">
        <f t="shared" si="49"/>
        <v>F</v>
      </c>
      <c r="B1019" s="214" t="s">
        <v>3268</v>
      </c>
      <c r="C1019" s="215" t="s">
        <v>3269</v>
      </c>
      <c r="D1019" s="216" t="s">
        <v>4954</v>
      </c>
      <c r="E1019" s="217" t="s">
        <v>3194</v>
      </c>
      <c r="F1019" s="218">
        <v>60</v>
      </c>
      <c r="G1019" s="218">
        <v>88</v>
      </c>
      <c r="H1019" s="218">
        <v>66</v>
      </c>
      <c r="I1019" s="218">
        <v>214</v>
      </c>
      <c r="J1019" s="219" t="s">
        <v>5141</v>
      </c>
      <c r="K1019" s="218" t="s">
        <v>3761</v>
      </c>
      <c r="L1019" s="218" t="s">
        <v>3475</v>
      </c>
      <c r="M1019" s="218" t="s">
        <v>5331</v>
      </c>
      <c r="N1019" s="218" t="s">
        <v>1269</v>
      </c>
      <c r="O1019" s="218" t="s">
        <v>3496</v>
      </c>
      <c r="P1019" s="218" t="s">
        <v>4147</v>
      </c>
      <c r="Q1019" s="218" t="s">
        <v>1269</v>
      </c>
      <c r="R1019" s="218" t="s">
        <v>3500</v>
      </c>
      <c r="S1019" s="218" t="s">
        <v>4123</v>
      </c>
      <c r="T1019" s="218" t="s">
        <v>1269</v>
      </c>
      <c r="U1019" s="218" t="s">
        <v>3469</v>
      </c>
      <c r="V1019" s="218" t="s">
        <v>4122</v>
      </c>
      <c r="W1019" s="218" t="s">
        <v>1269</v>
      </c>
      <c r="X1019" s="218" t="s">
        <v>1321</v>
      </c>
      <c r="Y1019" s="218" t="s">
        <v>1269</v>
      </c>
      <c r="Z1019" s="261" t="str">
        <f>[1]総合!AG1003</f>
        <v>メリークリスマス！！</v>
      </c>
      <c r="AA1019" s="261"/>
      <c r="AB1019" s="261"/>
      <c r="AC1019" s="261"/>
      <c r="AD1019" s="261"/>
      <c r="AE1019" s="261"/>
      <c r="AF1019" s="49" t="str">
        <f t="shared" si="50"/>
        <v>F1D038</v>
      </c>
      <c r="AI1019" s="47">
        <v>881</v>
      </c>
      <c r="AJ1019" s="47" t="str">
        <f t="shared" si="51"/>
        <v>F1D038</v>
      </c>
    </row>
    <row r="1020" spans="1:36" ht="22.5" customHeight="1" x14ac:dyDescent="0.4">
      <c r="A1020" s="200" t="str">
        <f t="shared" si="49"/>
        <v>F</v>
      </c>
      <c r="B1020" s="214" t="s">
        <v>3276</v>
      </c>
      <c r="C1020" s="215" t="s">
        <v>3277</v>
      </c>
      <c r="D1020" s="216" t="s">
        <v>4948</v>
      </c>
      <c r="E1020" s="217" t="s">
        <v>1008</v>
      </c>
      <c r="F1020" s="218">
        <v>36</v>
      </c>
      <c r="G1020" s="218">
        <v>40</v>
      </c>
      <c r="H1020" s="218">
        <v>30</v>
      </c>
      <c r="I1020" s="218">
        <v>106</v>
      </c>
      <c r="J1020" s="219" t="s">
        <v>5247</v>
      </c>
      <c r="K1020" s="218" t="s">
        <v>4076</v>
      </c>
      <c r="L1020" s="218" t="s">
        <v>1269</v>
      </c>
      <c r="M1020" s="218" t="s">
        <v>1269</v>
      </c>
      <c r="N1020" s="218" t="s">
        <v>1269</v>
      </c>
      <c r="O1020" s="218" t="s">
        <v>1269</v>
      </c>
      <c r="P1020" s="218" t="s">
        <v>1269</v>
      </c>
      <c r="Q1020" s="218" t="s">
        <v>1269</v>
      </c>
      <c r="R1020" s="218" t="s">
        <v>1269</v>
      </c>
      <c r="S1020" s="218" t="s">
        <v>1269</v>
      </c>
      <c r="T1020" s="218" t="s">
        <v>1269</v>
      </c>
      <c r="U1020" s="218" t="s">
        <v>1269</v>
      </c>
      <c r="V1020" s="218" t="s">
        <v>1269</v>
      </c>
      <c r="W1020" s="218" t="s">
        <v>1269</v>
      </c>
      <c r="X1020" s="218" t="s">
        <v>1321</v>
      </c>
      <c r="Y1020" s="218" t="s">
        <v>1269</v>
      </c>
      <c r="Z1020" s="261" t="str">
        <f>[1]総合!AG1004</f>
        <v>初めて出場しますが頑張ります。</v>
      </c>
      <c r="AA1020" s="261"/>
      <c r="AB1020" s="261"/>
      <c r="AC1020" s="261"/>
      <c r="AD1020" s="261"/>
      <c r="AE1020" s="261"/>
      <c r="AF1020" s="49" t="str">
        <f t="shared" si="50"/>
        <v>F1C078</v>
      </c>
      <c r="AI1020" s="47">
        <v>881</v>
      </c>
      <c r="AJ1020" s="47" t="str">
        <f t="shared" si="51"/>
        <v>F1C078</v>
      </c>
    </row>
    <row r="1021" spans="1:36" ht="22.5" customHeight="1" x14ac:dyDescent="0.4">
      <c r="A1021" s="200" t="str">
        <f t="shared" si="49"/>
        <v>F</v>
      </c>
      <c r="B1021" s="214" t="s">
        <v>3279</v>
      </c>
      <c r="C1021" s="215" t="s">
        <v>3280</v>
      </c>
      <c r="D1021" s="216" t="s">
        <v>5323</v>
      </c>
      <c r="E1021" s="217" t="s">
        <v>3282</v>
      </c>
      <c r="F1021" s="218">
        <v>42</v>
      </c>
      <c r="G1021" s="218">
        <v>40</v>
      </c>
      <c r="H1021" s="218">
        <v>46</v>
      </c>
      <c r="I1021" s="218">
        <v>128</v>
      </c>
      <c r="J1021" s="219" t="s">
        <v>5268</v>
      </c>
      <c r="K1021" s="218" t="s">
        <v>4066</v>
      </c>
      <c r="L1021" s="218" t="s">
        <v>3483</v>
      </c>
      <c r="M1021" s="218" t="s">
        <v>5332</v>
      </c>
      <c r="N1021" s="218" t="s">
        <v>1269</v>
      </c>
      <c r="O1021" s="218" t="s">
        <v>3483</v>
      </c>
      <c r="P1021" s="218" t="s">
        <v>4126</v>
      </c>
      <c r="Q1021" s="218" t="s">
        <v>1269</v>
      </c>
      <c r="R1021" s="218" t="s">
        <v>1269</v>
      </c>
      <c r="S1021" s="218" t="s">
        <v>1269</v>
      </c>
      <c r="T1021" s="218" t="s">
        <v>1269</v>
      </c>
      <c r="U1021" s="218" t="s">
        <v>1269</v>
      </c>
      <c r="V1021" s="218" t="s">
        <v>1269</v>
      </c>
      <c r="W1021" s="218" t="s">
        <v>1269</v>
      </c>
      <c r="X1021" s="218" t="s">
        <v>1321</v>
      </c>
      <c r="Y1021" s="218" t="s">
        <v>1269</v>
      </c>
      <c r="Z1021" s="261" t="str">
        <f>[1]総合!AG1005</f>
        <v>初めての参加頑張ります。</v>
      </c>
      <c r="AA1021" s="261"/>
      <c r="AB1021" s="261"/>
      <c r="AC1021" s="261"/>
      <c r="AD1021" s="261"/>
      <c r="AE1021" s="261"/>
      <c r="AF1021" s="49" t="str">
        <f t="shared" si="50"/>
        <v>F1B112</v>
      </c>
      <c r="AI1021" s="47">
        <v>881</v>
      </c>
      <c r="AJ1021" s="47" t="str">
        <f t="shared" si="51"/>
        <v>F1B112</v>
      </c>
    </row>
    <row r="1022" spans="1:36" ht="22.5" customHeight="1" x14ac:dyDescent="0.4">
      <c r="A1022" s="200" t="str">
        <f t="shared" si="49"/>
        <v>F</v>
      </c>
      <c r="B1022" s="214" t="s">
        <v>3283</v>
      </c>
      <c r="C1022" s="215" t="s">
        <v>3284</v>
      </c>
      <c r="D1022" s="216" t="s">
        <v>5323</v>
      </c>
      <c r="E1022" s="217" t="s">
        <v>3282</v>
      </c>
      <c r="F1022" s="218">
        <v>46</v>
      </c>
      <c r="G1022" s="218">
        <v>46</v>
      </c>
      <c r="H1022" s="218">
        <v>54</v>
      </c>
      <c r="I1022" s="218">
        <v>146</v>
      </c>
      <c r="J1022" s="219" t="s">
        <v>5063</v>
      </c>
      <c r="K1022" s="218" t="s">
        <v>4061</v>
      </c>
      <c r="L1022" s="218" t="s">
        <v>3503</v>
      </c>
      <c r="M1022" s="218" t="s">
        <v>5333</v>
      </c>
      <c r="N1022" s="218" t="s">
        <v>1269</v>
      </c>
      <c r="O1022" s="218" t="s">
        <v>3503</v>
      </c>
      <c r="P1022" s="218" t="s">
        <v>4211</v>
      </c>
      <c r="Q1022" s="218" t="s">
        <v>1269</v>
      </c>
      <c r="R1022" s="218" t="s">
        <v>1269</v>
      </c>
      <c r="S1022" s="218" t="s">
        <v>1269</v>
      </c>
      <c r="T1022" s="218" t="s">
        <v>1269</v>
      </c>
      <c r="U1022" s="218" t="s">
        <v>1269</v>
      </c>
      <c r="V1022" s="218" t="s">
        <v>1269</v>
      </c>
      <c r="W1022" s="218" t="s">
        <v>1269</v>
      </c>
      <c r="X1022" s="218" t="s">
        <v>1321</v>
      </c>
      <c r="Y1022" s="218" t="s">
        <v>1269</v>
      </c>
      <c r="Z1022" s="261" t="str">
        <f>[1]総合!AG1006</f>
        <v>ドキドキするけど頑張ります。</v>
      </c>
      <c r="AA1022" s="261"/>
      <c r="AB1022" s="261"/>
      <c r="AC1022" s="261"/>
      <c r="AD1022" s="261"/>
      <c r="AE1022" s="261"/>
      <c r="AF1022" s="49" t="str">
        <f t="shared" si="50"/>
        <v>F1B113</v>
      </c>
      <c r="AI1022" s="47">
        <v>881</v>
      </c>
      <c r="AJ1022" s="47" t="str">
        <f t="shared" si="51"/>
        <v>F1B113</v>
      </c>
    </row>
    <row r="1023" spans="1:36" ht="22.5" customHeight="1" x14ac:dyDescent="0.4">
      <c r="A1023" s="200" t="str">
        <f t="shared" si="49"/>
        <v>F</v>
      </c>
      <c r="B1023" s="214" t="s">
        <v>3286</v>
      </c>
      <c r="C1023" s="215" t="s">
        <v>3287</v>
      </c>
      <c r="D1023" s="216" t="s">
        <v>5323</v>
      </c>
      <c r="E1023" s="217" t="s">
        <v>3282</v>
      </c>
      <c r="F1023" s="218">
        <v>0</v>
      </c>
      <c r="G1023" s="218">
        <v>0</v>
      </c>
      <c r="H1023" s="218">
        <v>0</v>
      </c>
      <c r="I1023" s="218">
        <v>0</v>
      </c>
      <c r="J1023" s="219" t="s">
        <v>5042</v>
      </c>
      <c r="K1023" s="218" t="s">
        <v>1269</v>
      </c>
      <c r="L1023" s="218" t="s">
        <v>1269</v>
      </c>
      <c r="M1023" s="218" t="s">
        <v>1269</v>
      </c>
      <c r="N1023" s="218" t="s">
        <v>1269</v>
      </c>
      <c r="O1023" s="218" t="s">
        <v>1269</v>
      </c>
      <c r="P1023" s="218" t="s">
        <v>1269</v>
      </c>
      <c r="Q1023" s="218" t="s">
        <v>1269</v>
      </c>
      <c r="R1023" s="218" t="s">
        <v>1269</v>
      </c>
      <c r="S1023" s="218" t="s">
        <v>1269</v>
      </c>
      <c r="T1023" s="218" t="s">
        <v>1269</v>
      </c>
      <c r="U1023" s="218" t="s">
        <v>1269</v>
      </c>
      <c r="V1023" s="218" t="s">
        <v>1269</v>
      </c>
      <c r="W1023" s="218" t="s">
        <v>1269</v>
      </c>
      <c r="X1023" s="218" t="s">
        <v>1321</v>
      </c>
      <c r="Y1023" s="218" t="s">
        <v>1269</v>
      </c>
      <c r="Z1023" s="261" t="str">
        <f>[1]総合!AG1007</f>
        <v>得点が上がるように頑張ります。</v>
      </c>
      <c r="AA1023" s="261"/>
      <c r="AB1023" s="261"/>
      <c r="AC1023" s="261"/>
      <c r="AD1023" s="261"/>
      <c r="AE1023" s="261"/>
      <c r="AF1023" s="49" t="str">
        <f t="shared" si="50"/>
        <v>F1B114</v>
      </c>
      <c r="AI1023" s="47">
        <v>881</v>
      </c>
      <c r="AJ1023" s="47" t="str">
        <f t="shared" si="51"/>
        <v>F1B114</v>
      </c>
    </row>
    <row r="1024" spans="1:36" ht="22.5" customHeight="1" x14ac:dyDescent="0.4">
      <c r="A1024" s="200" t="str">
        <f t="shared" si="49"/>
        <v>F</v>
      </c>
      <c r="B1024" s="214" t="s">
        <v>3289</v>
      </c>
      <c r="C1024" s="215" t="s">
        <v>3290</v>
      </c>
      <c r="D1024" s="216" t="s">
        <v>4958</v>
      </c>
      <c r="E1024" s="217" t="s">
        <v>3282</v>
      </c>
      <c r="F1024" s="218">
        <v>44</v>
      </c>
      <c r="G1024" s="218">
        <v>62</v>
      </c>
      <c r="H1024" s="218">
        <v>50</v>
      </c>
      <c r="I1024" s="218">
        <v>156</v>
      </c>
      <c r="J1024" s="219" t="s">
        <v>5109</v>
      </c>
      <c r="K1024" s="218" t="s">
        <v>3846</v>
      </c>
      <c r="L1024" s="218" t="s">
        <v>3503</v>
      </c>
      <c r="M1024" s="218" t="s">
        <v>5334</v>
      </c>
      <c r="N1024" s="218" t="s">
        <v>1269</v>
      </c>
      <c r="O1024" s="218" t="s">
        <v>3483</v>
      </c>
      <c r="P1024" s="218" t="s">
        <v>4126</v>
      </c>
      <c r="Q1024" s="218" t="s">
        <v>1269</v>
      </c>
      <c r="R1024" s="218" t="s">
        <v>3503</v>
      </c>
      <c r="S1024" s="218" t="s">
        <v>4127</v>
      </c>
      <c r="T1024" s="218" t="s">
        <v>1269</v>
      </c>
      <c r="U1024" s="218" t="s">
        <v>3503</v>
      </c>
      <c r="V1024" s="218" t="s">
        <v>4132</v>
      </c>
      <c r="W1024" s="218" t="s">
        <v>1269</v>
      </c>
      <c r="X1024" s="218" t="s">
        <v>1321</v>
      </c>
      <c r="Y1024" s="218" t="s">
        <v>1269</v>
      </c>
      <c r="Z1024" s="261" t="str">
        <f>[1]総合!AG1008</f>
        <v>練習して得点が上がるようにします。</v>
      </c>
      <c r="AA1024" s="261"/>
      <c r="AB1024" s="261"/>
      <c r="AC1024" s="261"/>
      <c r="AD1024" s="261"/>
      <c r="AE1024" s="261"/>
      <c r="AF1024" s="49" t="str">
        <f t="shared" si="50"/>
        <v>F1D039</v>
      </c>
      <c r="AI1024" s="47">
        <v>881</v>
      </c>
      <c r="AJ1024" s="47" t="str">
        <f t="shared" si="51"/>
        <v>F1D039</v>
      </c>
    </row>
    <row r="1025" spans="1:36" ht="22.5" customHeight="1" x14ac:dyDescent="0.4">
      <c r="A1025" s="200" t="str">
        <f t="shared" si="49"/>
        <v>F</v>
      </c>
      <c r="B1025" s="214" t="s">
        <v>3313</v>
      </c>
      <c r="C1025" s="215" t="s">
        <v>3314</v>
      </c>
      <c r="D1025" s="216" t="s">
        <v>4979</v>
      </c>
      <c r="E1025" s="217" t="s">
        <v>3295</v>
      </c>
      <c r="F1025" s="218">
        <v>48</v>
      </c>
      <c r="G1025" s="218">
        <v>68</v>
      </c>
      <c r="H1025" s="218">
        <v>56</v>
      </c>
      <c r="I1025" s="218">
        <v>172</v>
      </c>
      <c r="J1025" s="219" t="s">
        <v>5057</v>
      </c>
      <c r="K1025" s="218" t="s">
        <v>3895</v>
      </c>
      <c r="L1025" s="218" t="s">
        <v>3503</v>
      </c>
      <c r="M1025" s="218" t="s">
        <v>5335</v>
      </c>
      <c r="N1025" s="218" t="s">
        <v>1269</v>
      </c>
      <c r="O1025" s="218" t="s">
        <v>3496</v>
      </c>
      <c r="P1025" s="218" t="s">
        <v>4147</v>
      </c>
      <c r="Q1025" s="218" t="s">
        <v>1269</v>
      </c>
      <c r="R1025" s="218" t="s">
        <v>1269</v>
      </c>
      <c r="S1025" s="218" t="s">
        <v>1269</v>
      </c>
      <c r="T1025" s="218" t="s">
        <v>1269</v>
      </c>
      <c r="U1025" s="218" t="s">
        <v>1269</v>
      </c>
      <c r="V1025" s="218" t="s">
        <v>1269</v>
      </c>
      <c r="W1025" s="218" t="s">
        <v>1269</v>
      </c>
      <c r="X1025" s="218" t="s">
        <v>1321</v>
      </c>
      <c r="Y1025" s="218" t="s">
        <v>1269</v>
      </c>
      <c r="Z1025" s="261" t="str">
        <f>[1]総合!AG1009</f>
        <v>す</v>
      </c>
      <c r="AA1025" s="261"/>
      <c r="AB1025" s="261"/>
      <c r="AC1025" s="261"/>
      <c r="AD1025" s="261"/>
      <c r="AE1025" s="261"/>
      <c r="AF1025" s="49" t="str">
        <f t="shared" si="50"/>
        <v>F1A069</v>
      </c>
      <c r="AI1025" s="47">
        <v>881</v>
      </c>
      <c r="AJ1025" s="47" t="str">
        <f t="shared" si="51"/>
        <v>F1A069</v>
      </c>
    </row>
    <row r="1026" spans="1:36" ht="22.5" customHeight="1" x14ac:dyDescent="0.4">
      <c r="A1026" s="200" t="str">
        <f t="shared" si="49"/>
        <v>F</v>
      </c>
      <c r="B1026" s="214" t="s">
        <v>3316</v>
      </c>
      <c r="C1026" s="215" t="s">
        <v>3317</v>
      </c>
      <c r="D1026" s="216" t="s">
        <v>4972</v>
      </c>
      <c r="E1026" s="217" t="s">
        <v>3295</v>
      </c>
      <c r="F1026" s="218">
        <v>52</v>
      </c>
      <c r="G1026" s="218">
        <v>72</v>
      </c>
      <c r="H1026" s="218">
        <v>56</v>
      </c>
      <c r="I1026" s="218">
        <v>180</v>
      </c>
      <c r="J1026" s="219" t="s">
        <v>5130</v>
      </c>
      <c r="K1026" s="218" t="s">
        <v>3789</v>
      </c>
      <c r="L1026" s="218" t="s">
        <v>3483</v>
      </c>
      <c r="M1026" s="218" t="s">
        <v>5336</v>
      </c>
      <c r="N1026" s="218" t="s">
        <v>1269</v>
      </c>
      <c r="O1026" s="218" t="s">
        <v>3503</v>
      </c>
      <c r="P1026" s="218" t="s">
        <v>4211</v>
      </c>
      <c r="Q1026" s="218" t="s">
        <v>1269</v>
      </c>
      <c r="R1026" s="218" t="s">
        <v>1269</v>
      </c>
      <c r="S1026" s="218" t="s">
        <v>1269</v>
      </c>
      <c r="T1026" s="218" t="s">
        <v>1269</v>
      </c>
      <c r="U1026" s="218" t="s">
        <v>1269</v>
      </c>
      <c r="V1026" s="218" t="s">
        <v>1269</v>
      </c>
      <c r="W1026" s="218" t="s">
        <v>1269</v>
      </c>
      <c r="X1026" s="218" t="s">
        <v>1321</v>
      </c>
      <c r="Y1026" s="218" t="s">
        <v>1269</v>
      </c>
      <c r="Z1026" s="261" t="str">
        <f>[1]総合!AG1010</f>
        <v>の</v>
      </c>
      <c r="AA1026" s="261"/>
      <c r="AB1026" s="261"/>
      <c r="AC1026" s="261"/>
      <c r="AD1026" s="261"/>
      <c r="AE1026" s="261"/>
      <c r="AF1026" s="49" t="str">
        <f t="shared" si="50"/>
        <v>F1B115</v>
      </c>
      <c r="AI1026" s="47">
        <v>881</v>
      </c>
      <c r="AJ1026" s="47" t="str">
        <f t="shared" si="51"/>
        <v>F1B115</v>
      </c>
    </row>
    <row r="1027" spans="1:36" ht="22.5" customHeight="1" x14ac:dyDescent="0.4">
      <c r="A1027" s="200" t="str">
        <f t="shared" si="49"/>
        <v>F</v>
      </c>
      <c r="B1027" s="214" t="s">
        <v>3319</v>
      </c>
      <c r="C1027" s="215" t="s">
        <v>3320</v>
      </c>
      <c r="D1027" s="216" t="s">
        <v>4972</v>
      </c>
      <c r="E1027" s="217" t="s">
        <v>3295</v>
      </c>
      <c r="F1027" s="218">
        <v>62</v>
      </c>
      <c r="G1027" s="218">
        <v>48</v>
      </c>
      <c r="H1027" s="218">
        <v>58</v>
      </c>
      <c r="I1027" s="218">
        <v>168</v>
      </c>
      <c r="J1027" s="219" t="s">
        <v>5113</v>
      </c>
      <c r="K1027" s="218" t="s">
        <v>4057</v>
      </c>
      <c r="L1027" s="218" t="s">
        <v>3483</v>
      </c>
      <c r="M1027" s="218" t="s">
        <v>5337</v>
      </c>
      <c r="N1027" s="218" t="s">
        <v>1269</v>
      </c>
      <c r="O1027" s="218" t="s">
        <v>3483</v>
      </c>
      <c r="P1027" s="218" t="s">
        <v>4126</v>
      </c>
      <c r="Q1027" s="218" t="s">
        <v>1269</v>
      </c>
      <c r="R1027" s="218" t="s">
        <v>1269</v>
      </c>
      <c r="S1027" s="218" t="s">
        <v>1269</v>
      </c>
      <c r="T1027" s="218" t="s">
        <v>1269</v>
      </c>
      <c r="U1027" s="218" t="s">
        <v>1269</v>
      </c>
      <c r="V1027" s="218" t="s">
        <v>1269</v>
      </c>
      <c r="W1027" s="218" t="s">
        <v>1269</v>
      </c>
      <c r="X1027" s="218" t="s">
        <v>1321</v>
      </c>
      <c r="Y1027" s="218" t="s">
        <v>1269</v>
      </c>
      <c r="Z1027" s="261" t="str">
        <f>[1]総合!AG1011</f>
        <v>み</v>
      </c>
      <c r="AA1027" s="261"/>
      <c r="AB1027" s="261"/>
      <c r="AC1027" s="261"/>
      <c r="AD1027" s="261"/>
      <c r="AE1027" s="261"/>
      <c r="AF1027" s="49" t="str">
        <f t="shared" si="50"/>
        <v>F1B116</v>
      </c>
      <c r="AI1027" s="47">
        <v>881</v>
      </c>
      <c r="AJ1027" s="47" t="str">
        <f t="shared" si="51"/>
        <v>F1B116</v>
      </c>
    </row>
    <row r="1028" spans="1:36" ht="22.5" customHeight="1" x14ac:dyDescent="0.4">
      <c r="A1028" s="200" t="str">
        <f t="shared" si="49"/>
        <v>F</v>
      </c>
      <c r="B1028" s="214" t="s">
        <v>3322</v>
      </c>
      <c r="C1028" s="215" t="s">
        <v>3323</v>
      </c>
      <c r="D1028" s="216" t="s">
        <v>4972</v>
      </c>
      <c r="E1028" s="217" t="s">
        <v>3295</v>
      </c>
      <c r="F1028" s="218">
        <v>60</v>
      </c>
      <c r="G1028" s="218">
        <v>66</v>
      </c>
      <c r="H1028" s="218">
        <v>60</v>
      </c>
      <c r="I1028" s="218">
        <v>186</v>
      </c>
      <c r="J1028" s="219" t="s">
        <v>5014</v>
      </c>
      <c r="K1028" s="218" t="s">
        <v>3783</v>
      </c>
      <c r="L1028" s="218" t="s">
        <v>3483</v>
      </c>
      <c r="M1028" s="218" t="s">
        <v>5338</v>
      </c>
      <c r="N1028" s="218" t="s">
        <v>1269</v>
      </c>
      <c r="O1028" s="218" t="s">
        <v>3480</v>
      </c>
      <c r="P1028" s="218" t="s">
        <v>4122</v>
      </c>
      <c r="Q1028" s="218" t="s">
        <v>1269</v>
      </c>
      <c r="R1028" s="218" t="s">
        <v>1269</v>
      </c>
      <c r="S1028" s="218" t="s">
        <v>1269</v>
      </c>
      <c r="T1028" s="218" t="s">
        <v>1269</v>
      </c>
      <c r="U1028" s="218" t="s">
        <v>1269</v>
      </c>
      <c r="V1028" s="218" t="s">
        <v>1269</v>
      </c>
      <c r="W1028" s="218" t="s">
        <v>1269</v>
      </c>
      <c r="X1028" s="218" t="s">
        <v>1321</v>
      </c>
      <c r="Y1028" s="218" t="s">
        <v>1269</v>
      </c>
      <c r="Z1028" s="261" t="str">
        <f>[1]総合!AG1012</f>
        <v>ま</v>
      </c>
      <c r="AA1028" s="261"/>
      <c r="AB1028" s="261"/>
      <c r="AC1028" s="261"/>
      <c r="AD1028" s="261"/>
      <c r="AE1028" s="261"/>
      <c r="AF1028" s="49" t="str">
        <f t="shared" si="50"/>
        <v>F1B117</v>
      </c>
      <c r="AI1028" s="47">
        <v>881</v>
      </c>
      <c r="AJ1028" s="47" t="str">
        <f t="shared" si="51"/>
        <v>F1B117</v>
      </c>
    </row>
    <row r="1029" spans="1:36" ht="22.5" customHeight="1" x14ac:dyDescent="0.4">
      <c r="A1029" s="200" t="str">
        <f t="shared" si="49"/>
        <v>F</v>
      </c>
      <c r="B1029" s="214" t="s">
        <v>3325</v>
      </c>
      <c r="C1029" s="215" t="s">
        <v>3326</v>
      </c>
      <c r="D1029" s="216" t="s">
        <v>4975</v>
      </c>
      <c r="E1029" s="217" t="s">
        <v>3295</v>
      </c>
      <c r="F1029" s="218">
        <v>58</v>
      </c>
      <c r="G1029" s="218">
        <v>64</v>
      </c>
      <c r="H1029" s="218">
        <v>52</v>
      </c>
      <c r="I1029" s="218">
        <v>174</v>
      </c>
      <c r="J1029" s="219" t="s">
        <v>5161</v>
      </c>
      <c r="K1029" s="218" t="s">
        <v>4056</v>
      </c>
      <c r="L1029" s="218" t="s">
        <v>3483</v>
      </c>
      <c r="M1029" s="218" t="s">
        <v>5339</v>
      </c>
      <c r="N1029" s="218" t="s">
        <v>1269</v>
      </c>
      <c r="O1029" s="218" t="s">
        <v>3483</v>
      </c>
      <c r="P1029" s="218" t="s">
        <v>4126</v>
      </c>
      <c r="Q1029" s="218" t="s">
        <v>1269</v>
      </c>
      <c r="R1029" s="218" t="s">
        <v>1269</v>
      </c>
      <c r="S1029" s="218" t="s">
        <v>1269</v>
      </c>
      <c r="T1029" s="218" t="s">
        <v>1269</v>
      </c>
      <c r="U1029" s="218" t="s">
        <v>1269</v>
      </c>
      <c r="V1029" s="218" t="s">
        <v>1269</v>
      </c>
      <c r="W1029" s="218" t="s">
        <v>1269</v>
      </c>
      <c r="X1029" s="218" t="s">
        <v>1321</v>
      </c>
      <c r="Y1029" s="218" t="s">
        <v>1269</v>
      </c>
      <c r="Z1029" s="261" t="str">
        <f>[1]総合!AG1013</f>
        <v>た</v>
      </c>
      <c r="AA1029" s="261"/>
      <c r="AB1029" s="261"/>
      <c r="AC1029" s="261"/>
      <c r="AD1029" s="261"/>
      <c r="AE1029" s="261"/>
      <c r="AF1029" s="49" t="str">
        <f t="shared" si="50"/>
        <v>F1C082</v>
      </c>
      <c r="AI1029" s="47">
        <v>881</v>
      </c>
      <c r="AJ1029" s="47" t="str">
        <f t="shared" si="51"/>
        <v>F1C082</v>
      </c>
    </row>
    <row r="1030" spans="1:36" ht="22.5" customHeight="1" x14ac:dyDescent="0.4">
      <c r="A1030" s="200" t="str">
        <f t="shared" si="49"/>
        <v>F</v>
      </c>
      <c r="B1030" s="214" t="s">
        <v>3328</v>
      </c>
      <c r="C1030" s="215" t="s">
        <v>3329</v>
      </c>
      <c r="D1030" s="216" t="s">
        <v>4975</v>
      </c>
      <c r="E1030" s="217" t="s">
        <v>3295</v>
      </c>
      <c r="F1030" s="218">
        <v>0</v>
      </c>
      <c r="G1030" s="218">
        <v>0</v>
      </c>
      <c r="H1030" s="218">
        <v>0</v>
      </c>
      <c r="I1030" s="218">
        <v>0</v>
      </c>
      <c r="J1030" s="219" t="s">
        <v>5042</v>
      </c>
      <c r="K1030" s="218" t="s">
        <v>1269</v>
      </c>
      <c r="L1030" s="218" t="s">
        <v>1269</v>
      </c>
      <c r="M1030" s="218" t="s">
        <v>1269</v>
      </c>
      <c r="N1030" s="218" t="s">
        <v>1269</v>
      </c>
      <c r="O1030" s="218" t="s">
        <v>1269</v>
      </c>
      <c r="P1030" s="218" t="s">
        <v>1269</v>
      </c>
      <c r="Q1030" s="218" t="s">
        <v>1269</v>
      </c>
      <c r="R1030" s="218" t="s">
        <v>1269</v>
      </c>
      <c r="S1030" s="218" t="s">
        <v>1269</v>
      </c>
      <c r="T1030" s="218" t="s">
        <v>1269</v>
      </c>
      <c r="U1030" s="218" t="s">
        <v>1269</v>
      </c>
      <c r="V1030" s="218" t="s">
        <v>1269</v>
      </c>
      <c r="W1030" s="218" t="s">
        <v>1269</v>
      </c>
      <c r="X1030" s="218" t="s">
        <v>1321</v>
      </c>
      <c r="Y1030" s="218" t="s">
        <v>1269</v>
      </c>
      <c r="Z1030" s="261" t="str">
        <f>[1]総合!AG1014</f>
        <v>し</v>
      </c>
      <c r="AA1030" s="261"/>
      <c r="AB1030" s="261"/>
      <c r="AC1030" s="261"/>
      <c r="AD1030" s="261"/>
      <c r="AE1030" s="261"/>
      <c r="AF1030" s="49" t="str">
        <f t="shared" si="50"/>
        <v>F1C083</v>
      </c>
      <c r="AI1030" s="47">
        <v>881</v>
      </c>
      <c r="AJ1030" s="47" t="str">
        <f t="shared" si="51"/>
        <v>F1C083</v>
      </c>
    </row>
    <row r="1031" spans="1:36" ht="22.5" customHeight="1" x14ac:dyDescent="0.4">
      <c r="A1031" s="200" t="str">
        <f t="shared" si="49"/>
        <v>F</v>
      </c>
      <c r="B1031" s="214" t="s">
        <v>3354</v>
      </c>
      <c r="C1031" s="215" t="s">
        <v>3355</v>
      </c>
      <c r="D1031" s="216" t="s">
        <v>4970</v>
      </c>
      <c r="E1031" s="217" t="s">
        <v>1099</v>
      </c>
      <c r="F1031" s="218">
        <v>74</v>
      </c>
      <c r="G1031" s="218">
        <v>90</v>
      </c>
      <c r="H1031" s="218">
        <v>80</v>
      </c>
      <c r="I1031" s="218">
        <v>244</v>
      </c>
      <c r="J1031" s="219" t="s">
        <v>5306</v>
      </c>
      <c r="K1031" s="218" t="s">
        <v>3481</v>
      </c>
      <c r="L1031" s="218" t="s">
        <v>3452</v>
      </c>
      <c r="M1031" s="218" t="s">
        <v>5340</v>
      </c>
      <c r="N1031" s="218" t="s">
        <v>3489</v>
      </c>
      <c r="O1031" s="218" t="s">
        <v>3480</v>
      </c>
      <c r="P1031" s="218" t="s">
        <v>4122</v>
      </c>
      <c r="Q1031" s="218" t="s">
        <v>3494</v>
      </c>
      <c r="R1031" s="218" t="s">
        <v>1269</v>
      </c>
      <c r="S1031" s="218" t="s">
        <v>1269</v>
      </c>
      <c r="T1031" s="218" t="s">
        <v>1269</v>
      </c>
      <c r="U1031" s="218" t="s">
        <v>3483</v>
      </c>
      <c r="V1031" s="218" t="s">
        <v>4135</v>
      </c>
      <c r="W1031" s="218" t="s">
        <v>3481</v>
      </c>
      <c r="X1031" s="218" t="s">
        <v>1321</v>
      </c>
      <c r="Y1031" s="218" t="s">
        <v>1269</v>
      </c>
      <c r="Z1031" s="261" t="str">
        <f>[1]総合!AG1015</f>
        <v>点数をとれるようにがんばります。</v>
      </c>
      <c r="AA1031" s="261"/>
      <c r="AB1031" s="261"/>
      <c r="AC1031" s="261"/>
      <c r="AD1031" s="261"/>
      <c r="AE1031" s="261"/>
      <c r="AF1031" s="49" t="str">
        <f t="shared" si="50"/>
        <v>F1A070</v>
      </c>
      <c r="AI1031" s="47">
        <v>881</v>
      </c>
      <c r="AJ1031" s="47" t="str">
        <f t="shared" si="51"/>
        <v>F1A070</v>
      </c>
    </row>
    <row r="1032" spans="1:36" ht="22.5" customHeight="1" x14ac:dyDescent="0.4">
      <c r="A1032" s="200" t="str">
        <f t="shared" si="49"/>
        <v>F</v>
      </c>
      <c r="B1032" s="214" t="s">
        <v>3357</v>
      </c>
      <c r="C1032" s="215" t="s">
        <v>3358</v>
      </c>
      <c r="D1032" s="216" t="s">
        <v>4970</v>
      </c>
      <c r="E1032" s="217" t="s">
        <v>1099</v>
      </c>
      <c r="F1032" s="218">
        <v>62</v>
      </c>
      <c r="G1032" s="218">
        <v>86</v>
      </c>
      <c r="H1032" s="218">
        <v>46</v>
      </c>
      <c r="I1032" s="218">
        <v>194</v>
      </c>
      <c r="J1032" s="219" t="s">
        <v>5201</v>
      </c>
      <c r="K1032" s="218" t="s">
        <v>3879</v>
      </c>
      <c r="L1032" s="218" t="s">
        <v>3503</v>
      </c>
      <c r="M1032" s="218" t="s">
        <v>5341</v>
      </c>
      <c r="N1032" s="218" t="s">
        <v>1269</v>
      </c>
      <c r="O1032" s="218" t="s">
        <v>3483</v>
      </c>
      <c r="P1032" s="218" t="s">
        <v>4126</v>
      </c>
      <c r="Q1032" s="218" t="s">
        <v>3513</v>
      </c>
      <c r="R1032" s="218" t="s">
        <v>1269</v>
      </c>
      <c r="S1032" s="218" t="s">
        <v>1269</v>
      </c>
      <c r="T1032" s="218" t="s">
        <v>1269</v>
      </c>
      <c r="U1032" s="218" t="s">
        <v>1269</v>
      </c>
      <c r="V1032" s="218" t="s">
        <v>1269</v>
      </c>
      <c r="W1032" s="218" t="s">
        <v>1269</v>
      </c>
      <c r="X1032" s="218" t="s">
        <v>1321</v>
      </c>
      <c r="Y1032" s="218" t="s">
        <v>1269</v>
      </c>
      <c r="Z1032" s="261" t="str">
        <f>[1]総合!AG1016</f>
        <v>１回目なのでがんばる！</v>
      </c>
      <c r="AA1032" s="261"/>
      <c r="AB1032" s="261"/>
      <c r="AC1032" s="261"/>
      <c r="AD1032" s="261"/>
      <c r="AE1032" s="261"/>
      <c r="AF1032" s="49" t="str">
        <f t="shared" si="50"/>
        <v>F1A071</v>
      </c>
      <c r="AI1032" s="47">
        <v>881</v>
      </c>
      <c r="AJ1032" s="47" t="str">
        <f t="shared" si="51"/>
        <v>F1A071</v>
      </c>
    </row>
    <row r="1033" spans="1:36" ht="22.5" customHeight="1" x14ac:dyDescent="0.4">
      <c r="A1033" s="200" t="str">
        <f t="shared" si="49"/>
        <v>F</v>
      </c>
      <c r="B1033" s="214" t="s">
        <v>3360</v>
      </c>
      <c r="C1033" s="215" t="s">
        <v>3361</v>
      </c>
      <c r="D1033" s="216" t="s">
        <v>4974</v>
      </c>
      <c r="E1033" s="217" t="s">
        <v>1099</v>
      </c>
      <c r="F1033" s="218">
        <v>66</v>
      </c>
      <c r="G1033" s="218">
        <v>66</v>
      </c>
      <c r="H1033" s="218">
        <v>54</v>
      </c>
      <c r="I1033" s="218">
        <v>186</v>
      </c>
      <c r="J1033" s="219" t="s">
        <v>5014</v>
      </c>
      <c r="K1033" s="218" t="s">
        <v>3783</v>
      </c>
      <c r="L1033" s="218" t="s">
        <v>3503</v>
      </c>
      <c r="M1033" s="218" t="s">
        <v>5342</v>
      </c>
      <c r="N1033" s="218" t="s">
        <v>1269</v>
      </c>
      <c r="O1033" s="218" t="s">
        <v>3483</v>
      </c>
      <c r="P1033" s="218" t="s">
        <v>4126</v>
      </c>
      <c r="Q1033" s="218" t="s">
        <v>1269</v>
      </c>
      <c r="R1033" s="218" t="s">
        <v>1269</v>
      </c>
      <c r="S1033" s="218" t="s">
        <v>1269</v>
      </c>
      <c r="T1033" s="218" t="s">
        <v>1269</v>
      </c>
      <c r="U1033" s="218" t="s">
        <v>1269</v>
      </c>
      <c r="V1033" s="218" t="s">
        <v>1269</v>
      </c>
      <c r="W1033" s="218" t="s">
        <v>1269</v>
      </c>
      <c r="X1033" s="218" t="s">
        <v>1321</v>
      </c>
      <c r="Y1033" s="218" t="s">
        <v>1269</v>
      </c>
      <c r="Z1033" s="261" t="str">
        <f>[1]総合!AG1017</f>
        <v>初めてだけどがんばります。。</v>
      </c>
      <c r="AA1033" s="261"/>
      <c r="AB1033" s="261"/>
      <c r="AC1033" s="261"/>
      <c r="AD1033" s="261"/>
      <c r="AE1033" s="261"/>
      <c r="AF1033" s="49" t="str">
        <f t="shared" si="50"/>
        <v>F1B118</v>
      </c>
      <c r="AI1033" s="47">
        <v>881</v>
      </c>
      <c r="AJ1033" s="47" t="str">
        <f t="shared" si="51"/>
        <v>F1B118</v>
      </c>
    </row>
    <row r="1034" spans="1:36" ht="22.5" customHeight="1" x14ac:dyDescent="0.4">
      <c r="A1034" s="200" t="str">
        <f t="shared" si="49"/>
        <v>F</v>
      </c>
      <c r="B1034" s="214" t="s">
        <v>3363</v>
      </c>
      <c r="C1034" s="215" t="s">
        <v>3364</v>
      </c>
      <c r="D1034" s="216" t="s">
        <v>4975</v>
      </c>
      <c r="E1034" s="217" t="s">
        <v>1099</v>
      </c>
      <c r="F1034" s="218">
        <v>60</v>
      </c>
      <c r="G1034" s="218">
        <v>72</v>
      </c>
      <c r="H1034" s="218">
        <v>66</v>
      </c>
      <c r="I1034" s="218">
        <v>198</v>
      </c>
      <c r="J1034" s="219" t="s">
        <v>4998</v>
      </c>
      <c r="K1034" s="218" t="s">
        <v>3875</v>
      </c>
      <c r="L1034" s="218" t="s">
        <v>3483</v>
      </c>
      <c r="M1034" s="218" t="s">
        <v>5343</v>
      </c>
      <c r="N1034" s="218" t="s">
        <v>1269</v>
      </c>
      <c r="O1034" s="218" t="s">
        <v>3480</v>
      </c>
      <c r="P1034" s="218" t="s">
        <v>4122</v>
      </c>
      <c r="Q1034" s="218" t="s">
        <v>1269</v>
      </c>
      <c r="R1034" s="218" t="s">
        <v>1269</v>
      </c>
      <c r="S1034" s="218" t="s">
        <v>1269</v>
      </c>
      <c r="T1034" s="218" t="s">
        <v>1269</v>
      </c>
      <c r="U1034" s="218" t="s">
        <v>3480</v>
      </c>
      <c r="V1034" s="218" t="s">
        <v>4223</v>
      </c>
      <c r="W1034" s="218" t="s">
        <v>1269</v>
      </c>
      <c r="X1034" s="218" t="s">
        <v>1321</v>
      </c>
      <c r="Y1034" s="218" t="s">
        <v>1269</v>
      </c>
      <c r="Z1034" s="261" t="str">
        <f>[1]総合!AG1018</f>
        <v>初めてだけどがんばります。</v>
      </c>
      <c r="AA1034" s="261"/>
      <c r="AB1034" s="261"/>
      <c r="AC1034" s="261"/>
      <c r="AD1034" s="261"/>
      <c r="AE1034" s="261"/>
      <c r="AF1034" s="49" t="str">
        <f t="shared" si="50"/>
        <v>F1C084</v>
      </c>
      <c r="AI1034" s="47">
        <v>881</v>
      </c>
      <c r="AJ1034" s="47" t="str">
        <f t="shared" si="51"/>
        <v>F1C084</v>
      </c>
    </row>
    <row r="1035" spans="1:36" ht="22.5" customHeight="1" x14ac:dyDescent="0.4">
      <c r="A1035" s="200" t="str">
        <f t="shared" si="49"/>
        <v>F</v>
      </c>
      <c r="B1035" s="214" t="s">
        <v>3390</v>
      </c>
      <c r="C1035" s="215" t="s">
        <v>3391</v>
      </c>
      <c r="D1035" s="216" t="s">
        <v>4993</v>
      </c>
      <c r="E1035" s="217" t="s">
        <v>3375</v>
      </c>
      <c r="F1035" s="218">
        <v>78</v>
      </c>
      <c r="G1035" s="218">
        <v>100</v>
      </c>
      <c r="H1035" s="218">
        <v>88</v>
      </c>
      <c r="I1035" s="218">
        <v>266</v>
      </c>
      <c r="J1035" s="219" t="s">
        <v>5186</v>
      </c>
      <c r="K1035" s="218" t="s">
        <v>3444</v>
      </c>
      <c r="L1035" s="218" t="s">
        <v>3452</v>
      </c>
      <c r="M1035" s="218" t="s">
        <v>4148</v>
      </c>
      <c r="N1035" s="218" t="s">
        <v>1269</v>
      </c>
      <c r="O1035" s="218" t="s">
        <v>3483</v>
      </c>
      <c r="P1035" s="218" t="s">
        <v>4126</v>
      </c>
      <c r="Q1035" s="218" t="s">
        <v>1269</v>
      </c>
      <c r="R1035" s="218" t="s">
        <v>3526</v>
      </c>
      <c r="S1035" s="218" t="s">
        <v>3749</v>
      </c>
      <c r="T1035" s="218" t="s">
        <v>3481</v>
      </c>
      <c r="U1035" s="218" t="s">
        <v>3503</v>
      </c>
      <c r="V1035" s="218" t="s">
        <v>4132</v>
      </c>
      <c r="W1035" s="218" t="s">
        <v>1269</v>
      </c>
      <c r="X1035" s="218" t="s">
        <v>1321</v>
      </c>
      <c r="Y1035" s="218" t="s">
        <v>1269</v>
      </c>
      <c r="Z1035" s="261" t="str">
        <f>[1]総合!AG1019</f>
        <v>英語読み上げをがんばりたいです❤</v>
      </c>
      <c r="AA1035" s="261"/>
      <c r="AB1035" s="261"/>
      <c r="AC1035" s="261"/>
      <c r="AD1035" s="261"/>
      <c r="AE1035" s="261"/>
      <c r="AF1035" s="49" t="str">
        <f t="shared" si="50"/>
        <v>F1D040</v>
      </c>
      <c r="AI1035" s="47">
        <v>881</v>
      </c>
      <c r="AJ1035" s="47" t="str">
        <f t="shared" si="51"/>
        <v>F1D040</v>
      </c>
    </row>
    <row r="1036" spans="1:36" ht="22.5" customHeight="1" x14ac:dyDescent="0.4">
      <c r="A1036" s="200" t="str">
        <f t="shared" si="49"/>
        <v>F</v>
      </c>
      <c r="B1036" s="214" t="s">
        <v>3393</v>
      </c>
      <c r="C1036" s="215" t="s">
        <v>3394</v>
      </c>
      <c r="D1036" s="216" t="s">
        <v>4993</v>
      </c>
      <c r="E1036" s="217" t="s">
        <v>3375</v>
      </c>
      <c r="F1036" s="218">
        <v>56</v>
      </c>
      <c r="G1036" s="218">
        <v>78</v>
      </c>
      <c r="H1036" s="218">
        <v>60</v>
      </c>
      <c r="I1036" s="218">
        <v>194</v>
      </c>
      <c r="J1036" s="219" t="s">
        <v>5201</v>
      </c>
      <c r="K1036" s="218" t="s">
        <v>3879</v>
      </c>
      <c r="L1036" s="218" t="s">
        <v>1269</v>
      </c>
      <c r="M1036" s="218" t="s">
        <v>1269</v>
      </c>
      <c r="N1036" s="218" t="s">
        <v>1269</v>
      </c>
      <c r="O1036" s="218" t="s">
        <v>1269</v>
      </c>
      <c r="P1036" s="218" t="s">
        <v>1269</v>
      </c>
      <c r="Q1036" s="218" t="s">
        <v>1269</v>
      </c>
      <c r="R1036" s="218" t="s">
        <v>3523</v>
      </c>
      <c r="S1036" s="218" t="s">
        <v>3763</v>
      </c>
      <c r="T1036" s="218" t="s">
        <v>3546</v>
      </c>
      <c r="U1036" s="218" t="s">
        <v>3483</v>
      </c>
      <c r="V1036" s="218" t="s">
        <v>4135</v>
      </c>
      <c r="W1036" s="218" t="s">
        <v>1269</v>
      </c>
      <c r="X1036" s="218" t="s">
        <v>1321</v>
      </c>
      <c r="Y1036" s="218" t="s">
        <v>1269</v>
      </c>
      <c r="Z1036" s="261" t="str">
        <f>[1]総合!AG1020</f>
        <v>I will do my best on 英語読み上げ算 !!　Merry　Christmas 🎅</v>
      </c>
      <c r="AA1036" s="261"/>
      <c r="AB1036" s="261"/>
      <c r="AC1036" s="261"/>
      <c r="AD1036" s="261"/>
      <c r="AE1036" s="261"/>
      <c r="AF1036" s="49" t="str">
        <f t="shared" si="50"/>
        <v>F1D041</v>
      </c>
      <c r="AI1036" s="47">
        <v>881</v>
      </c>
      <c r="AJ1036" s="47" t="str">
        <f t="shared" si="51"/>
        <v>F1D041</v>
      </c>
    </row>
  </sheetData>
  <sortState xmlns:xlrd2="http://schemas.microsoft.com/office/spreadsheetml/2017/richdata2" ref="B665:W887">
    <sortCondition descending="1" ref="I665:I887"/>
    <sortCondition ref="B665:B887"/>
  </sortState>
  <mergeCells count="1041">
    <mergeCell ref="Z887:AE887"/>
    <mergeCell ref="Z874:AE874"/>
    <mergeCell ref="Z875:AE875"/>
    <mergeCell ref="Z876:AE876"/>
    <mergeCell ref="Z877:AE877"/>
    <mergeCell ref="Z878:AE878"/>
    <mergeCell ref="Z879:AE879"/>
    <mergeCell ref="Z880:AE880"/>
    <mergeCell ref="Z881:AE881"/>
    <mergeCell ref="Z882:AE882"/>
    <mergeCell ref="Z861:AE861"/>
    <mergeCell ref="Z862:AE862"/>
    <mergeCell ref="Z863:AE863"/>
    <mergeCell ref="Z864:AE864"/>
    <mergeCell ref="Z865:AE865"/>
    <mergeCell ref="Z866:AE866"/>
    <mergeCell ref="Z867:AE867"/>
    <mergeCell ref="Z868:AE868"/>
    <mergeCell ref="Z869:AE869"/>
    <mergeCell ref="Z870:AE870"/>
    <mergeCell ref="Z871:AE871"/>
    <mergeCell ref="Z872:AE872"/>
    <mergeCell ref="Z873:AE873"/>
    <mergeCell ref="Z883:AE883"/>
    <mergeCell ref="Z884:AE884"/>
    <mergeCell ref="Z885:AE885"/>
    <mergeCell ref="Z886:AE886"/>
    <mergeCell ref="Z844:AE844"/>
    <mergeCell ref="Z845:AE845"/>
    <mergeCell ref="Z846:AE846"/>
    <mergeCell ref="Z847:AE847"/>
    <mergeCell ref="Z848:AE848"/>
    <mergeCell ref="Z849:AE849"/>
    <mergeCell ref="Z850:AE850"/>
    <mergeCell ref="Z851:AE851"/>
    <mergeCell ref="Z852:AE852"/>
    <mergeCell ref="Z853:AE853"/>
    <mergeCell ref="Z854:AE854"/>
    <mergeCell ref="Z855:AE855"/>
    <mergeCell ref="Z856:AE856"/>
    <mergeCell ref="Z857:AE857"/>
    <mergeCell ref="Z858:AE858"/>
    <mergeCell ref="Z859:AE859"/>
    <mergeCell ref="Z860:AE860"/>
    <mergeCell ref="Z827:AE827"/>
    <mergeCell ref="Z828:AE828"/>
    <mergeCell ref="Z829:AE829"/>
    <mergeCell ref="Z830:AE830"/>
    <mergeCell ref="Z831:AE831"/>
    <mergeCell ref="Z832:AE832"/>
    <mergeCell ref="Z833:AE833"/>
    <mergeCell ref="Z834:AE834"/>
    <mergeCell ref="Z835:AE835"/>
    <mergeCell ref="Z836:AE836"/>
    <mergeCell ref="Z837:AE837"/>
    <mergeCell ref="Z838:AE838"/>
    <mergeCell ref="Z839:AE839"/>
    <mergeCell ref="Z840:AE840"/>
    <mergeCell ref="Z841:AE841"/>
    <mergeCell ref="Z842:AE842"/>
    <mergeCell ref="Z843:AE843"/>
    <mergeCell ref="Z810:AE810"/>
    <mergeCell ref="Z811:AE811"/>
    <mergeCell ref="Z812:AE812"/>
    <mergeCell ref="Z813:AE813"/>
    <mergeCell ref="Z814:AE814"/>
    <mergeCell ref="Z815:AE815"/>
    <mergeCell ref="Z816:AE816"/>
    <mergeCell ref="Z817:AE817"/>
    <mergeCell ref="Z818:AE818"/>
    <mergeCell ref="Z819:AE819"/>
    <mergeCell ref="Z820:AE820"/>
    <mergeCell ref="Z821:AE821"/>
    <mergeCell ref="Z822:AE822"/>
    <mergeCell ref="Z823:AE823"/>
    <mergeCell ref="Z824:AE824"/>
    <mergeCell ref="Z825:AE825"/>
    <mergeCell ref="Z826:AE826"/>
    <mergeCell ref="Z793:AE793"/>
    <mergeCell ref="Z794:AE794"/>
    <mergeCell ref="Z795:AE795"/>
    <mergeCell ref="Z796:AE796"/>
    <mergeCell ref="Z797:AE797"/>
    <mergeCell ref="Z798:AE798"/>
    <mergeCell ref="Z799:AE799"/>
    <mergeCell ref="Z800:AE800"/>
    <mergeCell ref="Z801:AE801"/>
    <mergeCell ref="Z802:AE802"/>
    <mergeCell ref="Z803:AE803"/>
    <mergeCell ref="Z804:AE804"/>
    <mergeCell ref="Z805:AE805"/>
    <mergeCell ref="Z806:AE806"/>
    <mergeCell ref="Z807:AE807"/>
    <mergeCell ref="Z808:AE808"/>
    <mergeCell ref="Z809:AE809"/>
    <mergeCell ref="Z776:AE776"/>
    <mergeCell ref="Z777:AE777"/>
    <mergeCell ref="Z778:AE778"/>
    <mergeCell ref="Z779:AE779"/>
    <mergeCell ref="Z780:AE780"/>
    <mergeCell ref="Z781:AE781"/>
    <mergeCell ref="Z782:AE782"/>
    <mergeCell ref="Z783:AE783"/>
    <mergeCell ref="Z784:AE784"/>
    <mergeCell ref="Z785:AE785"/>
    <mergeCell ref="Z786:AE786"/>
    <mergeCell ref="Z787:AE787"/>
    <mergeCell ref="Z788:AE788"/>
    <mergeCell ref="Z789:AE789"/>
    <mergeCell ref="Z790:AE790"/>
    <mergeCell ref="Z791:AE791"/>
    <mergeCell ref="Z792:AE792"/>
    <mergeCell ref="Z759:AE759"/>
    <mergeCell ref="Z760:AE760"/>
    <mergeCell ref="Z761:AE761"/>
    <mergeCell ref="Z762:AE762"/>
    <mergeCell ref="Z763:AE763"/>
    <mergeCell ref="Z764:AE764"/>
    <mergeCell ref="Z765:AE765"/>
    <mergeCell ref="Z766:AE766"/>
    <mergeCell ref="Z767:AE767"/>
    <mergeCell ref="Z768:AE768"/>
    <mergeCell ref="Z769:AE769"/>
    <mergeCell ref="Z770:AE770"/>
    <mergeCell ref="Z771:AE771"/>
    <mergeCell ref="Z772:AE772"/>
    <mergeCell ref="Z773:AE773"/>
    <mergeCell ref="Z774:AE774"/>
    <mergeCell ref="Z775:AE775"/>
    <mergeCell ref="Z742:AE742"/>
    <mergeCell ref="Z743:AE743"/>
    <mergeCell ref="Z744:AE744"/>
    <mergeCell ref="Z745:AE745"/>
    <mergeCell ref="Z746:AE746"/>
    <mergeCell ref="Z747:AE747"/>
    <mergeCell ref="Z748:AE748"/>
    <mergeCell ref="Z749:AE749"/>
    <mergeCell ref="Z750:AE750"/>
    <mergeCell ref="Z751:AE751"/>
    <mergeCell ref="Z752:AE752"/>
    <mergeCell ref="Z753:AE753"/>
    <mergeCell ref="Z754:AE754"/>
    <mergeCell ref="Z755:AE755"/>
    <mergeCell ref="Z756:AE756"/>
    <mergeCell ref="Z757:AE757"/>
    <mergeCell ref="Z758:AE758"/>
    <mergeCell ref="Z725:AE725"/>
    <mergeCell ref="Z726:AE726"/>
    <mergeCell ref="Z727:AE727"/>
    <mergeCell ref="Z728:AE728"/>
    <mergeCell ref="Z729:AE729"/>
    <mergeCell ref="Z730:AE730"/>
    <mergeCell ref="Z731:AE731"/>
    <mergeCell ref="Z732:AE732"/>
    <mergeCell ref="Z733:AE733"/>
    <mergeCell ref="Z734:AE734"/>
    <mergeCell ref="Z735:AE735"/>
    <mergeCell ref="Z736:AE736"/>
    <mergeCell ref="Z737:AE737"/>
    <mergeCell ref="Z738:AE738"/>
    <mergeCell ref="Z739:AE739"/>
    <mergeCell ref="Z740:AE740"/>
    <mergeCell ref="Z741:AE741"/>
    <mergeCell ref="Z708:AE708"/>
    <mergeCell ref="Z709:AE709"/>
    <mergeCell ref="Z710:AE710"/>
    <mergeCell ref="Z711:AE711"/>
    <mergeCell ref="Z712:AE712"/>
    <mergeCell ref="Z713:AE713"/>
    <mergeCell ref="Z714:AE714"/>
    <mergeCell ref="Z715:AE715"/>
    <mergeCell ref="Z716:AE716"/>
    <mergeCell ref="Z717:AE717"/>
    <mergeCell ref="Z718:AE718"/>
    <mergeCell ref="Z719:AE719"/>
    <mergeCell ref="Z720:AE720"/>
    <mergeCell ref="Z721:AE721"/>
    <mergeCell ref="Z722:AE722"/>
    <mergeCell ref="Z723:AE723"/>
    <mergeCell ref="Z724:AE724"/>
    <mergeCell ref="Z691:AE691"/>
    <mergeCell ref="Z692:AE692"/>
    <mergeCell ref="Z693:AE693"/>
    <mergeCell ref="Z694:AE694"/>
    <mergeCell ref="Z695:AE695"/>
    <mergeCell ref="Z696:AE696"/>
    <mergeCell ref="Z697:AE697"/>
    <mergeCell ref="Z698:AE698"/>
    <mergeCell ref="Z699:AE699"/>
    <mergeCell ref="Z700:AE700"/>
    <mergeCell ref="Z701:AE701"/>
    <mergeCell ref="Z702:AE702"/>
    <mergeCell ref="Z703:AE703"/>
    <mergeCell ref="Z704:AE704"/>
    <mergeCell ref="Z705:AE705"/>
    <mergeCell ref="Z706:AE706"/>
    <mergeCell ref="Z707:AE707"/>
    <mergeCell ref="C7:C8"/>
    <mergeCell ref="D7:G8"/>
    <mergeCell ref="I8:AD8"/>
    <mergeCell ref="C9:G9"/>
    <mergeCell ref="I9:AD9"/>
    <mergeCell ref="B1:C1"/>
    <mergeCell ref="D2:E2"/>
    <mergeCell ref="C5:G6"/>
    <mergeCell ref="Q5:T5"/>
    <mergeCell ref="Q6:T6"/>
    <mergeCell ref="J5:J6"/>
    <mergeCell ref="Z685:AE685"/>
    <mergeCell ref="Z686:AE686"/>
    <mergeCell ref="Z687:AE687"/>
    <mergeCell ref="Z688:AE688"/>
    <mergeCell ref="Z689:AE689"/>
    <mergeCell ref="Z690:AE690"/>
    <mergeCell ref="Z30:AE30"/>
    <mergeCell ref="Z31:AE31"/>
    <mergeCell ref="Z32:AE32"/>
    <mergeCell ref="Z33:AE33"/>
    <mergeCell ref="Z34:AE34"/>
    <mergeCell ref="Z35:AE35"/>
    <mergeCell ref="Z24:AE24"/>
    <mergeCell ref="Z25:AE25"/>
    <mergeCell ref="Z26:AE26"/>
    <mergeCell ref="Z27:AE27"/>
    <mergeCell ref="Z28:AE28"/>
    <mergeCell ref="Z29:AE29"/>
    <mergeCell ref="Z17:AE17"/>
    <mergeCell ref="Z19:AE19"/>
    <mergeCell ref="Z20:AE20"/>
    <mergeCell ref="Z21:AE21"/>
    <mergeCell ref="Z22:AE22"/>
    <mergeCell ref="Z23:AE23"/>
    <mergeCell ref="Z48:AE48"/>
    <mergeCell ref="Z49:AE49"/>
    <mergeCell ref="Z50:AE50"/>
    <mergeCell ref="Z51:AE51"/>
    <mergeCell ref="Z52:AE52"/>
    <mergeCell ref="Z53:AE53"/>
    <mergeCell ref="Z42:AE42"/>
    <mergeCell ref="Z43:AE43"/>
    <mergeCell ref="Z44:AE44"/>
    <mergeCell ref="Z45:AE45"/>
    <mergeCell ref="Z46:AE46"/>
    <mergeCell ref="Z47:AE47"/>
    <mergeCell ref="Z36:AE36"/>
    <mergeCell ref="Z37:AE37"/>
    <mergeCell ref="Z38:AE38"/>
    <mergeCell ref="Z39:AE39"/>
    <mergeCell ref="Z40:AE40"/>
    <mergeCell ref="Z41:AE41"/>
    <mergeCell ref="Z66:AE66"/>
    <mergeCell ref="Z67:AE67"/>
    <mergeCell ref="Z68:AE68"/>
    <mergeCell ref="Z69:AE69"/>
    <mergeCell ref="Z70:AE70"/>
    <mergeCell ref="Z71:AE71"/>
    <mergeCell ref="Z60:AE60"/>
    <mergeCell ref="Z61:AE61"/>
    <mergeCell ref="Z62:AE62"/>
    <mergeCell ref="Z63:AE63"/>
    <mergeCell ref="Z64:AE64"/>
    <mergeCell ref="Z65:AE65"/>
    <mergeCell ref="Z54:AE54"/>
    <mergeCell ref="Z55:AE55"/>
    <mergeCell ref="Z56:AE56"/>
    <mergeCell ref="Z57:AE57"/>
    <mergeCell ref="Z58:AE58"/>
    <mergeCell ref="Z59:AE59"/>
    <mergeCell ref="Z84:AE84"/>
    <mergeCell ref="Z85:AE85"/>
    <mergeCell ref="Z86:AE86"/>
    <mergeCell ref="Z87:AE87"/>
    <mergeCell ref="Z88:AE88"/>
    <mergeCell ref="Z89:AE89"/>
    <mergeCell ref="Z78:AE78"/>
    <mergeCell ref="Z79:AE79"/>
    <mergeCell ref="Z80:AE80"/>
    <mergeCell ref="Z81:AE81"/>
    <mergeCell ref="Z82:AE82"/>
    <mergeCell ref="Z83:AE83"/>
    <mergeCell ref="Z72:AE72"/>
    <mergeCell ref="Z73:AE73"/>
    <mergeCell ref="Z74:AE74"/>
    <mergeCell ref="Z75:AE75"/>
    <mergeCell ref="Z76:AE76"/>
    <mergeCell ref="Z77:AE77"/>
    <mergeCell ref="Z102:AE102"/>
    <mergeCell ref="Z103:AE103"/>
    <mergeCell ref="Z104:AE104"/>
    <mergeCell ref="Z105:AE105"/>
    <mergeCell ref="Z106:AE106"/>
    <mergeCell ref="Z107:AE107"/>
    <mergeCell ref="Z96:AE96"/>
    <mergeCell ref="Z97:AE97"/>
    <mergeCell ref="Z98:AE98"/>
    <mergeCell ref="Z99:AE99"/>
    <mergeCell ref="Z100:AE100"/>
    <mergeCell ref="Z101:AE101"/>
    <mergeCell ref="Z90:AE90"/>
    <mergeCell ref="Z91:AE91"/>
    <mergeCell ref="Z92:AE92"/>
    <mergeCell ref="Z93:AE93"/>
    <mergeCell ref="Z94:AE94"/>
    <mergeCell ref="Z95:AE95"/>
    <mergeCell ref="Z120:AE120"/>
    <mergeCell ref="Z121:AE121"/>
    <mergeCell ref="Z122:AE122"/>
    <mergeCell ref="Z123:AE123"/>
    <mergeCell ref="Z124:AE124"/>
    <mergeCell ref="Z125:AE125"/>
    <mergeCell ref="Z114:AE114"/>
    <mergeCell ref="Z115:AE115"/>
    <mergeCell ref="Z116:AE116"/>
    <mergeCell ref="Z117:AE117"/>
    <mergeCell ref="Z118:AE118"/>
    <mergeCell ref="Z119:AE119"/>
    <mergeCell ref="Z108:AE108"/>
    <mergeCell ref="Z109:AE109"/>
    <mergeCell ref="Z110:AE110"/>
    <mergeCell ref="Z111:AE111"/>
    <mergeCell ref="Z112:AE112"/>
    <mergeCell ref="Z113:AE113"/>
    <mergeCell ref="Z138:AE138"/>
    <mergeCell ref="Z139:AE139"/>
    <mergeCell ref="Z140:AE140"/>
    <mergeCell ref="Z141:AE141"/>
    <mergeCell ref="Z142:AE142"/>
    <mergeCell ref="Z143:AE143"/>
    <mergeCell ref="Z132:AE132"/>
    <mergeCell ref="Z133:AE133"/>
    <mergeCell ref="Z134:AE134"/>
    <mergeCell ref="Z135:AE135"/>
    <mergeCell ref="Z136:AE136"/>
    <mergeCell ref="Z137:AE137"/>
    <mergeCell ref="Z126:AE126"/>
    <mergeCell ref="Z127:AE127"/>
    <mergeCell ref="Z128:AE128"/>
    <mergeCell ref="Z129:AE129"/>
    <mergeCell ref="Z130:AE130"/>
    <mergeCell ref="Z131:AE131"/>
    <mergeCell ref="Z156:AE156"/>
    <mergeCell ref="Z157:AE157"/>
    <mergeCell ref="Z158:AE158"/>
    <mergeCell ref="Z159:AE159"/>
    <mergeCell ref="Z160:AE160"/>
    <mergeCell ref="Z161:AE161"/>
    <mergeCell ref="Z150:AE150"/>
    <mergeCell ref="Z151:AE151"/>
    <mergeCell ref="Z152:AE152"/>
    <mergeCell ref="Z153:AE153"/>
    <mergeCell ref="Z154:AE154"/>
    <mergeCell ref="Z155:AE155"/>
    <mergeCell ref="Z144:AE144"/>
    <mergeCell ref="Z145:AE145"/>
    <mergeCell ref="Z146:AE146"/>
    <mergeCell ref="Z147:AE147"/>
    <mergeCell ref="Z148:AE148"/>
    <mergeCell ref="Z149:AE149"/>
    <mergeCell ref="Z174:AE174"/>
    <mergeCell ref="Z175:AE175"/>
    <mergeCell ref="Z176:AE176"/>
    <mergeCell ref="Z177:AE177"/>
    <mergeCell ref="Z178:AE178"/>
    <mergeCell ref="Z179:AE179"/>
    <mergeCell ref="Z168:AE168"/>
    <mergeCell ref="Z169:AE169"/>
    <mergeCell ref="Z170:AE170"/>
    <mergeCell ref="Z171:AE171"/>
    <mergeCell ref="Z172:AE172"/>
    <mergeCell ref="Z173:AE173"/>
    <mergeCell ref="Z162:AE162"/>
    <mergeCell ref="Z163:AE163"/>
    <mergeCell ref="Z164:AE164"/>
    <mergeCell ref="Z165:AE165"/>
    <mergeCell ref="Z166:AE166"/>
    <mergeCell ref="Z167:AE167"/>
    <mergeCell ref="Z192:AE192"/>
    <mergeCell ref="Z193:AE193"/>
    <mergeCell ref="Z194:AE194"/>
    <mergeCell ref="Z195:AE195"/>
    <mergeCell ref="Z196:AE196"/>
    <mergeCell ref="Z197:AE197"/>
    <mergeCell ref="Z186:AE186"/>
    <mergeCell ref="Z187:AE187"/>
    <mergeCell ref="Z188:AE188"/>
    <mergeCell ref="Z189:AE189"/>
    <mergeCell ref="Z190:AE190"/>
    <mergeCell ref="Z191:AE191"/>
    <mergeCell ref="Z180:AE180"/>
    <mergeCell ref="Z181:AE181"/>
    <mergeCell ref="Z182:AE182"/>
    <mergeCell ref="Z183:AE183"/>
    <mergeCell ref="Z184:AE184"/>
    <mergeCell ref="Z185:AE185"/>
    <mergeCell ref="Z210:AE210"/>
    <mergeCell ref="Z211:AE211"/>
    <mergeCell ref="Z212:AE212"/>
    <mergeCell ref="Z213:AE213"/>
    <mergeCell ref="Z214:AE214"/>
    <mergeCell ref="Z215:AE215"/>
    <mergeCell ref="Z204:AE204"/>
    <mergeCell ref="Z205:AE205"/>
    <mergeCell ref="Z206:AE206"/>
    <mergeCell ref="Z207:AE207"/>
    <mergeCell ref="Z208:AE208"/>
    <mergeCell ref="Z209:AE209"/>
    <mergeCell ref="Z198:AE198"/>
    <mergeCell ref="Z199:AE199"/>
    <mergeCell ref="Z200:AE200"/>
    <mergeCell ref="Z201:AE201"/>
    <mergeCell ref="Z202:AE202"/>
    <mergeCell ref="Z203:AE203"/>
    <mergeCell ref="Z228:AE228"/>
    <mergeCell ref="Z229:AE229"/>
    <mergeCell ref="Z230:AE230"/>
    <mergeCell ref="Z231:AE231"/>
    <mergeCell ref="Z232:AE232"/>
    <mergeCell ref="Z233:AE233"/>
    <mergeCell ref="Z222:AE222"/>
    <mergeCell ref="Z223:AE223"/>
    <mergeCell ref="Z224:AE224"/>
    <mergeCell ref="Z225:AE225"/>
    <mergeCell ref="Z226:AE226"/>
    <mergeCell ref="Z227:AE227"/>
    <mergeCell ref="Z216:AE216"/>
    <mergeCell ref="Z217:AE217"/>
    <mergeCell ref="Z218:AE218"/>
    <mergeCell ref="Z219:AE219"/>
    <mergeCell ref="Z220:AE220"/>
    <mergeCell ref="Z221:AE221"/>
    <mergeCell ref="Z246:AE246"/>
    <mergeCell ref="Z247:AE247"/>
    <mergeCell ref="Z248:AE248"/>
    <mergeCell ref="Z249:AE249"/>
    <mergeCell ref="Z250:AE250"/>
    <mergeCell ref="Z251:AE251"/>
    <mergeCell ref="Z240:AE240"/>
    <mergeCell ref="Z241:AE241"/>
    <mergeCell ref="Z242:AE242"/>
    <mergeCell ref="Z243:AE243"/>
    <mergeCell ref="Z244:AE244"/>
    <mergeCell ref="Z245:AE245"/>
    <mergeCell ref="Z234:AE234"/>
    <mergeCell ref="Z235:AE235"/>
    <mergeCell ref="Z236:AE236"/>
    <mergeCell ref="Z237:AE237"/>
    <mergeCell ref="Z238:AE238"/>
    <mergeCell ref="Z239:AE239"/>
    <mergeCell ref="Z264:AE264"/>
    <mergeCell ref="Z265:AE265"/>
    <mergeCell ref="Z266:AE266"/>
    <mergeCell ref="Z267:AE267"/>
    <mergeCell ref="Z268:AE268"/>
    <mergeCell ref="Z269:AE269"/>
    <mergeCell ref="Z258:AE258"/>
    <mergeCell ref="Z259:AE259"/>
    <mergeCell ref="Z260:AE260"/>
    <mergeCell ref="Z261:AE261"/>
    <mergeCell ref="Z262:AE262"/>
    <mergeCell ref="Z263:AE263"/>
    <mergeCell ref="Z252:AE252"/>
    <mergeCell ref="Z253:AE253"/>
    <mergeCell ref="Z254:AE254"/>
    <mergeCell ref="Z255:AE255"/>
    <mergeCell ref="Z256:AE256"/>
    <mergeCell ref="Z257:AE257"/>
    <mergeCell ref="Z282:AE282"/>
    <mergeCell ref="Z283:AE283"/>
    <mergeCell ref="Z284:AE284"/>
    <mergeCell ref="Z285:AE285"/>
    <mergeCell ref="Z286:AE286"/>
    <mergeCell ref="Z287:AE287"/>
    <mergeCell ref="Z276:AE276"/>
    <mergeCell ref="Z277:AE277"/>
    <mergeCell ref="Z278:AE278"/>
    <mergeCell ref="Z279:AE279"/>
    <mergeCell ref="Z280:AE280"/>
    <mergeCell ref="Z281:AE281"/>
    <mergeCell ref="Z270:AE270"/>
    <mergeCell ref="Z271:AE271"/>
    <mergeCell ref="Z272:AE272"/>
    <mergeCell ref="Z273:AE273"/>
    <mergeCell ref="Z274:AE274"/>
    <mergeCell ref="Z275:AE275"/>
    <mergeCell ref="Z300:AE300"/>
    <mergeCell ref="Z301:AE301"/>
    <mergeCell ref="Z302:AE302"/>
    <mergeCell ref="Z303:AE303"/>
    <mergeCell ref="Z304:AE304"/>
    <mergeCell ref="Z305:AE305"/>
    <mergeCell ref="Z294:AE294"/>
    <mergeCell ref="Z295:AE295"/>
    <mergeCell ref="Z296:AE296"/>
    <mergeCell ref="Z297:AE297"/>
    <mergeCell ref="Z298:AE298"/>
    <mergeCell ref="Z299:AE299"/>
    <mergeCell ref="Z288:AE288"/>
    <mergeCell ref="Z289:AE289"/>
    <mergeCell ref="Z290:AE290"/>
    <mergeCell ref="Z291:AE291"/>
    <mergeCell ref="Z292:AE292"/>
    <mergeCell ref="Z293:AE293"/>
    <mergeCell ref="Z318:AE318"/>
    <mergeCell ref="Z319:AE319"/>
    <mergeCell ref="Z320:AE320"/>
    <mergeCell ref="Z321:AE321"/>
    <mergeCell ref="Z322:AE322"/>
    <mergeCell ref="Z323:AE323"/>
    <mergeCell ref="Z312:AE312"/>
    <mergeCell ref="Z313:AE313"/>
    <mergeCell ref="Z314:AE314"/>
    <mergeCell ref="Z315:AE315"/>
    <mergeCell ref="Z316:AE316"/>
    <mergeCell ref="Z317:AE317"/>
    <mergeCell ref="Z306:AE306"/>
    <mergeCell ref="Z307:AE307"/>
    <mergeCell ref="Z308:AE308"/>
    <mergeCell ref="Z309:AE309"/>
    <mergeCell ref="Z310:AE310"/>
    <mergeCell ref="Z311:AE311"/>
    <mergeCell ref="Z336:AE336"/>
    <mergeCell ref="Z337:AE337"/>
    <mergeCell ref="Z338:AE338"/>
    <mergeCell ref="Z339:AE339"/>
    <mergeCell ref="Z340:AE340"/>
    <mergeCell ref="Z341:AE341"/>
    <mergeCell ref="Z330:AE330"/>
    <mergeCell ref="Z331:AE331"/>
    <mergeCell ref="Z332:AE332"/>
    <mergeCell ref="Z333:AE333"/>
    <mergeCell ref="Z334:AE334"/>
    <mergeCell ref="Z335:AE335"/>
    <mergeCell ref="Z324:AE324"/>
    <mergeCell ref="Z325:AE325"/>
    <mergeCell ref="Z326:AE326"/>
    <mergeCell ref="Z327:AE327"/>
    <mergeCell ref="Z328:AE328"/>
    <mergeCell ref="Z329:AE329"/>
    <mergeCell ref="Z354:AE354"/>
    <mergeCell ref="Z355:AE355"/>
    <mergeCell ref="Z356:AE356"/>
    <mergeCell ref="Z357:AE357"/>
    <mergeCell ref="Z358:AE358"/>
    <mergeCell ref="Z359:AE359"/>
    <mergeCell ref="Z348:AE348"/>
    <mergeCell ref="Z349:AE349"/>
    <mergeCell ref="Z350:AE350"/>
    <mergeCell ref="Z351:AE351"/>
    <mergeCell ref="Z352:AE352"/>
    <mergeCell ref="Z353:AE353"/>
    <mergeCell ref="Z342:AE342"/>
    <mergeCell ref="Z343:AE343"/>
    <mergeCell ref="Z344:AE344"/>
    <mergeCell ref="Z345:AE345"/>
    <mergeCell ref="Z346:AE346"/>
    <mergeCell ref="Z347:AE347"/>
    <mergeCell ref="Z372:AE372"/>
    <mergeCell ref="Z373:AE373"/>
    <mergeCell ref="Z374:AE374"/>
    <mergeCell ref="Z375:AE375"/>
    <mergeCell ref="Z376:AE376"/>
    <mergeCell ref="Z377:AE377"/>
    <mergeCell ref="Z366:AE366"/>
    <mergeCell ref="Z367:AE367"/>
    <mergeCell ref="Z368:AE368"/>
    <mergeCell ref="Z369:AE369"/>
    <mergeCell ref="Z370:AE370"/>
    <mergeCell ref="Z371:AE371"/>
    <mergeCell ref="Z360:AE360"/>
    <mergeCell ref="Z361:AE361"/>
    <mergeCell ref="Z362:AE362"/>
    <mergeCell ref="Z363:AE363"/>
    <mergeCell ref="Z364:AE364"/>
    <mergeCell ref="Z365:AE365"/>
    <mergeCell ref="Z390:AE390"/>
    <mergeCell ref="Z391:AE391"/>
    <mergeCell ref="Z392:AE392"/>
    <mergeCell ref="Z393:AE393"/>
    <mergeCell ref="Z394:AE394"/>
    <mergeCell ref="Z395:AE395"/>
    <mergeCell ref="Z384:AE384"/>
    <mergeCell ref="Z385:AE385"/>
    <mergeCell ref="Z386:AE386"/>
    <mergeCell ref="Z387:AE387"/>
    <mergeCell ref="Z388:AE388"/>
    <mergeCell ref="Z389:AE389"/>
    <mergeCell ref="Z378:AE378"/>
    <mergeCell ref="Z379:AE379"/>
    <mergeCell ref="Z380:AE380"/>
    <mergeCell ref="Z381:AE381"/>
    <mergeCell ref="Z382:AE382"/>
    <mergeCell ref="Z383:AE383"/>
    <mergeCell ref="Z408:AE408"/>
    <mergeCell ref="Z409:AE409"/>
    <mergeCell ref="Z410:AE410"/>
    <mergeCell ref="Z411:AE411"/>
    <mergeCell ref="Z412:AE412"/>
    <mergeCell ref="Z413:AE413"/>
    <mergeCell ref="Z402:AE402"/>
    <mergeCell ref="Z403:AE403"/>
    <mergeCell ref="Z404:AE404"/>
    <mergeCell ref="Z405:AE405"/>
    <mergeCell ref="Z406:AE406"/>
    <mergeCell ref="Z407:AE407"/>
    <mergeCell ref="Z396:AE396"/>
    <mergeCell ref="Z397:AE397"/>
    <mergeCell ref="Z398:AE398"/>
    <mergeCell ref="Z399:AE399"/>
    <mergeCell ref="Z400:AE400"/>
    <mergeCell ref="Z401:AE401"/>
    <mergeCell ref="Z426:AE426"/>
    <mergeCell ref="Z427:AE427"/>
    <mergeCell ref="Z428:AE428"/>
    <mergeCell ref="Z429:AE429"/>
    <mergeCell ref="Z430:AE430"/>
    <mergeCell ref="Z431:AE431"/>
    <mergeCell ref="Z420:AE420"/>
    <mergeCell ref="Z421:AE421"/>
    <mergeCell ref="Z422:AE422"/>
    <mergeCell ref="Z423:AE423"/>
    <mergeCell ref="Z424:AE424"/>
    <mergeCell ref="Z425:AE425"/>
    <mergeCell ref="Z414:AE414"/>
    <mergeCell ref="Z415:AE415"/>
    <mergeCell ref="Z416:AE416"/>
    <mergeCell ref="Z417:AE417"/>
    <mergeCell ref="Z418:AE418"/>
    <mergeCell ref="Z419:AE419"/>
    <mergeCell ref="Z444:AE444"/>
    <mergeCell ref="Z445:AE445"/>
    <mergeCell ref="Z446:AE446"/>
    <mergeCell ref="Z447:AE447"/>
    <mergeCell ref="Z448:AE448"/>
    <mergeCell ref="Z449:AE449"/>
    <mergeCell ref="Z438:AE438"/>
    <mergeCell ref="Z439:AE439"/>
    <mergeCell ref="Z440:AE440"/>
    <mergeCell ref="Z441:AE441"/>
    <mergeCell ref="Z442:AE442"/>
    <mergeCell ref="Z443:AE443"/>
    <mergeCell ref="Z432:AE432"/>
    <mergeCell ref="Z433:AE433"/>
    <mergeCell ref="Z434:AE434"/>
    <mergeCell ref="Z435:AE435"/>
    <mergeCell ref="Z436:AE436"/>
    <mergeCell ref="Z437:AE437"/>
    <mergeCell ref="Z462:AE462"/>
    <mergeCell ref="Z463:AE463"/>
    <mergeCell ref="Z464:AE464"/>
    <mergeCell ref="Z465:AE465"/>
    <mergeCell ref="Z466:AE466"/>
    <mergeCell ref="Z467:AE467"/>
    <mergeCell ref="Z456:AE456"/>
    <mergeCell ref="Z457:AE457"/>
    <mergeCell ref="Z458:AE458"/>
    <mergeCell ref="Z459:AE459"/>
    <mergeCell ref="Z460:AE460"/>
    <mergeCell ref="Z461:AE461"/>
    <mergeCell ref="Z450:AE450"/>
    <mergeCell ref="Z451:AE451"/>
    <mergeCell ref="Z452:AE452"/>
    <mergeCell ref="Z453:AE453"/>
    <mergeCell ref="Z454:AE454"/>
    <mergeCell ref="Z455:AE455"/>
    <mergeCell ref="Z480:AE480"/>
    <mergeCell ref="Z481:AE481"/>
    <mergeCell ref="Z482:AE482"/>
    <mergeCell ref="Z483:AE483"/>
    <mergeCell ref="Z484:AE484"/>
    <mergeCell ref="Z485:AE485"/>
    <mergeCell ref="Z474:AE474"/>
    <mergeCell ref="Z475:AE475"/>
    <mergeCell ref="Z476:AE476"/>
    <mergeCell ref="Z477:AE477"/>
    <mergeCell ref="Z478:AE478"/>
    <mergeCell ref="Z479:AE479"/>
    <mergeCell ref="Z468:AE468"/>
    <mergeCell ref="Z469:AE469"/>
    <mergeCell ref="Z470:AE470"/>
    <mergeCell ref="Z471:AE471"/>
    <mergeCell ref="Z472:AE472"/>
    <mergeCell ref="Z473:AE473"/>
    <mergeCell ref="Z498:AE498"/>
    <mergeCell ref="Z499:AE499"/>
    <mergeCell ref="Z500:AE500"/>
    <mergeCell ref="Z501:AE501"/>
    <mergeCell ref="Z502:AE502"/>
    <mergeCell ref="Z503:AE503"/>
    <mergeCell ref="Z492:AE492"/>
    <mergeCell ref="Z493:AE493"/>
    <mergeCell ref="Z494:AE494"/>
    <mergeCell ref="Z495:AE495"/>
    <mergeCell ref="Z496:AE496"/>
    <mergeCell ref="Z497:AE497"/>
    <mergeCell ref="Z486:AE486"/>
    <mergeCell ref="Z487:AE487"/>
    <mergeCell ref="Z488:AE488"/>
    <mergeCell ref="Z489:AE489"/>
    <mergeCell ref="Z490:AE490"/>
    <mergeCell ref="Z491:AE491"/>
    <mergeCell ref="Z516:AE516"/>
    <mergeCell ref="Z517:AE517"/>
    <mergeCell ref="Z518:AE518"/>
    <mergeCell ref="Z519:AE519"/>
    <mergeCell ref="Z520:AE520"/>
    <mergeCell ref="Z521:AE521"/>
    <mergeCell ref="Z510:AE510"/>
    <mergeCell ref="Z511:AE511"/>
    <mergeCell ref="Z512:AE512"/>
    <mergeCell ref="Z513:AE513"/>
    <mergeCell ref="Z514:AE514"/>
    <mergeCell ref="Z515:AE515"/>
    <mergeCell ref="Z504:AE504"/>
    <mergeCell ref="Z505:AE505"/>
    <mergeCell ref="Z506:AE506"/>
    <mergeCell ref="Z507:AE507"/>
    <mergeCell ref="Z508:AE508"/>
    <mergeCell ref="Z509:AE509"/>
    <mergeCell ref="Z534:AE534"/>
    <mergeCell ref="Z535:AE535"/>
    <mergeCell ref="Z536:AE536"/>
    <mergeCell ref="Z537:AE537"/>
    <mergeCell ref="Z538:AE538"/>
    <mergeCell ref="Z539:AE539"/>
    <mergeCell ref="Z528:AE528"/>
    <mergeCell ref="Z529:AE529"/>
    <mergeCell ref="Z530:AE530"/>
    <mergeCell ref="Z531:AE531"/>
    <mergeCell ref="Z532:AE532"/>
    <mergeCell ref="Z533:AE533"/>
    <mergeCell ref="Z522:AE522"/>
    <mergeCell ref="Z523:AE523"/>
    <mergeCell ref="Z524:AE524"/>
    <mergeCell ref="Z525:AE525"/>
    <mergeCell ref="Z526:AE526"/>
    <mergeCell ref="Z527:AE527"/>
    <mergeCell ref="Z552:AE552"/>
    <mergeCell ref="Z553:AE553"/>
    <mergeCell ref="Z554:AE554"/>
    <mergeCell ref="Z555:AE555"/>
    <mergeCell ref="Z556:AE556"/>
    <mergeCell ref="Z557:AE557"/>
    <mergeCell ref="Z546:AE546"/>
    <mergeCell ref="Z547:AE547"/>
    <mergeCell ref="Z548:AE548"/>
    <mergeCell ref="Z549:AE549"/>
    <mergeCell ref="Z550:AE550"/>
    <mergeCell ref="Z551:AE551"/>
    <mergeCell ref="Z540:AE540"/>
    <mergeCell ref="Z541:AE541"/>
    <mergeCell ref="Z542:AE542"/>
    <mergeCell ref="Z543:AE543"/>
    <mergeCell ref="Z544:AE544"/>
    <mergeCell ref="Z545:AE545"/>
    <mergeCell ref="Z570:AE570"/>
    <mergeCell ref="Z571:AE571"/>
    <mergeCell ref="Z572:AE572"/>
    <mergeCell ref="Z573:AE573"/>
    <mergeCell ref="Z574:AE574"/>
    <mergeCell ref="Z575:AE575"/>
    <mergeCell ref="Z564:AE564"/>
    <mergeCell ref="Z565:AE565"/>
    <mergeCell ref="Z566:AE566"/>
    <mergeCell ref="Z567:AE567"/>
    <mergeCell ref="Z568:AE568"/>
    <mergeCell ref="Z569:AE569"/>
    <mergeCell ref="Z558:AE558"/>
    <mergeCell ref="Z559:AE559"/>
    <mergeCell ref="Z560:AE560"/>
    <mergeCell ref="Z561:AE561"/>
    <mergeCell ref="Z562:AE562"/>
    <mergeCell ref="Z563:AE563"/>
    <mergeCell ref="Z588:AE588"/>
    <mergeCell ref="Z589:AE589"/>
    <mergeCell ref="Z590:AE590"/>
    <mergeCell ref="Z591:AE591"/>
    <mergeCell ref="Z592:AE592"/>
    <mergeCell ref="Z593:AE593"/>
    <mergeCell ref="Z582:AE582"/>
    <mergeCell ref="Z583:AE583"/>
    <mergeCell ref="Z584:AE584"/>
    <mergeCell ref="Z585:AE585"/>
    <mergeCell ref="Z586:AE586"/>
    <mergeCell ref="Z587:AE587"/>
    <mergeCell ref="Z576:AE576"/>
    <mergeCell ref="Z577:AE577"/>
    <mergeCell ref="Z578:AE578"/>
    <mergeCell ref="Z579:AE579"/>
    <mergeCell ref="Z580:AE580"/>
    <mergeCell ref="Z581:AE581"/>
    <mergeCell ref="Z606:AE606"/>
    <mergeCell ref="Z607:AE607"/>
    <mergeCell ref="Z608:AE608"/>
    <mergeCell ref="Z609:AE609"/>
    <mergeCell ref="Z610:AE610"/>
    <mergeCell ref="Z611:AE611"/>
    <mergeCell ref="Z600:AE600"/>
    <mergeCell ref="Z601:AE601"/>
    <mergeCell ref="Z602:AE602"/>
    <mergeCell ref="Z603:AE603"/>
    <mergeCell ref="Z604:AE604"/>
    <mergeCell ref="Z605:AE605"/>
    <mergeCell ref="Z594:AE594"/>
    <mergeCell ref="Z595:AE595"/>
    <mergeCell ref="Z596:AE596"/>
    <mergeCell ref="Z597:AE597"/>
    <mergeCell ref="Z598:AE598"/>
    <mergeCell ref="Z599:AE599"/>
    <mergeCell ref="Z624:AE624"/>
    <mergeCell ref="Z625:AE625"/>
    <mergeCell ref="Z626:AE626"/>
    <mergeCell ref="Z627:AE627"/>
    <mergeCell ref="Z628:AE628"/>
    <mergeCell ref="Z629:AE629"/>
    <mergeCell ref="Z618:AE618"/>
    <mergeCell ref="Z619:AE619"/>
    <mergeCell ref="Z620:AE620"/>
    <mergeCell ref="Z621:AE621"/>
    <mergeCell ref="Z622:AE622"/>
    <mergeCell ref="Z623:AE623"/>
    <mergeCell ref="Z612:AE612"/>
    <mergeCell ref="Z613:AE613"/>
    <mergeCell ref="Z614:AE614"/>
    <mergeCell ref="Z615:AE615"/>
    <mergeCell ref="Z616:AE616"/>
    <mergeCell ref="Z617:AE617"/>
    <mergeCell ref="Z653:AE653"/>
    <mergeCell ref="Z642:AE642"/>
    <mergeCell ref="Z643:AE643"/>
    <mergeCell ref="Z644:AE644"/>
    <mergeCell ref="Z645:AE645"/>
    <mergeCell ref="Z646:AE646"/>
    <mergeCell ref="Z647:AE647"/>
    <mergeCell ref="Z636:AE636"/>
    <mergeCell ref="Z637:AE637"/>
    <mergeCell ref="Z638:AE638"/>
    <mergeCell ref="Z639:AE639"/>
    <mergeCell ref="Z640:AE640"/>
    <mergeCell ref="Z641:AE641"/>
    <mergeCell ref="Z630:AE630"/>
    <mergeCell ref="Z631:AE631"/>
    <mergeCell ref="Z632:AE632"/>
    <mergeCell ref="Z633:AE633"/>
    <mergeCell ref="Z634:AE634"/>
    <mergeCell ref="Z635:AE635"/>
    <mergeCell ref="E17:E18"/>
    <mergeCell ref="D17:D18"/>
    <mergeCell ref="C17:C18"/>
    <mergeCell ref="F17:K17"/>
    <mergeCell ref="L17:N17"/>
    <mergeCell ref="O17:Q17"/>
    <mergeCell ref="R17:T17"/>
    <mergeCell ref="U17:W17"/>
    <mergeCell ref="Z684:AE684"/>
    <mergeCell ref="D1:E1"/>
    <mergeCell ref="F1:T1"/>
    <mergeCell ref="Z678:AE678"/>
    <mergeCell ref="Z679:AE679"/>
    <mergeCell ref="Z680:AE680"/>
    <mergeCell ref="Z681:AE681"/>
    <mergeCell ref="Z682:AE682"/>
    <mergeCell ref="Z683:AE683"/>
    <mergeCell ref="Z672:AE672"/>
    <mergeCell ref="Z673:AE673"/>
    <mergeCell ref="Z674:AE674"/>
    <mergeCell ref="Z675:AE675"/>
    <mergeCell ref="Z676:AE676"/>
    <mergeCell ref="Z677:AE677"/>
    <mergeCell ref="Z666:AE666"/>
    <mergeCell ref="Z667:AE667"/>
    <mergeCell ref="Z668:AE668"/>
    <mergeCell ref="Z669:AE669"/>
    <mergeCell ref="Z670:AE670"/>
    <mergeCell ref="Z671:AE671"/>
    <mergeCell ref="Z660:AE660"/>
    <mergeCell ref="Z661:AE661"/>
    <mergeCell ref="Z662:AE662"/>
    <mergeCell ref="Z896:AE896"/>
    <mergeCell ref="Z897:AE897"/>
    <mergeCell ref="Z898:AE898"/>
    <mergeCell ref="Z899:AE899"/>
    <mergeCell ref="Z900:AE900"/>
    <mergeCell ref="Z901:AE901"/>
    <mergeCell ref="Z902:AE902"/>
    <mergeCell ref="Z903:AE903"/>
    <mergeCell ref="Z904:AE904"/>
    <mergeCell ref="X17:Y17"/>
    <mergeCell ref="Z888:AE888"/>
    <mergeCell ref="Z889:AE889"/>
    <mergeCell ref="Z890:AE890"/>
    <mergeCell ref="Z891:AE891"/>
    <mergeCell ref="Z892:AE892"/>
    <mergeCell ref="Z893:AE893"/>
    <mergeCell ref="Z894:AE894"/>
    <mergeCell ref="Z895:AE895"/>
    <mergeCell ref="Z663:AE663"/>
    <mergeCell ref="Z664:AE664"/>
    <mergeCell ref="Z665:AE665"/>
    <mergeCell ref="Z654:AE654"/>
    <mergeCell ref="Z655:AE655"/>
    <mergeCell ref="Z656:AE656"/>
    <mergeCell ref="Z657:AE657"/>
    <mergeCell ref="Z658:AE658"/>
    <mergeCell ref="Z659:AE659"/>
    <mergeCell ref="Z648:AE648"/>
    <mergeCell ref="Z649:AE649"/>
    <mergeCell ref="Z650:AE650"/>
    <mergeCell ref="Z651:AE651"/>
    <mergeCell ref="Z652:AE652"/>
    <mergeCell ref="Z914:AE914"/>
    <mergeCell ref="Z915:AE915"/>
    <mergeCell ref="Z916:AE916"/>
    <mergeCell ref="Z917:AE917"/>
    <mergeCell ref="Z918:AE918"/>
    <mergeCell ref="Z919:AE919"/>
    <mergeCell ref="Z920:AE920"/>
    <mergeCell ref="Z921:AE921"/>
    <mergeCell ref="Z922:AE922"/>
    <mergeCell ref="Z905:AE905"/>
    <mergeCell ref="Z906:AE906"/>
    <mergeCell ref="Z907:AE907"/>
    <mergeCell ref="Z908:AE908"/>
    <mergeCell ref="Z909:AE909"/>
    <mergeCell ref="Z910:AE910"/>
    <mergeCell ref="Z911:AE911"/>
    <mergeCell ref="Z912:AE912"/>
    <mergeCell ref="Z913:AE913"/>
    <mergeCell ref="Z932:AE932"/>
    <mergeCell ref="Z933:AE933"/>
    <mergeCell ref="Z934:AE934"/>
    <mergeCell ref="Z935:AE935"/>
    <mergeCell ref="Z936:AE936"/>
    <mergeCell ref="Z937:AE937"/>
    <mergeCell ref="Z938:AE938"/>
    <mergeCell ref="Z939:AE939"/>
    <mergeCell ref="Z940:AE940"/>
    <mergeCell ref="Z923:AE923"/>
    <mergeCell ref="Z924:AE924"/>
    <mergeCell ref="Z925:AE925"/>
    <mergeCell ref="Z926:AE926"/>
    <mergeCell ref="Z927:AE927"/>
    <mergeCell ref="Z928:AE928"/>
    <mergeCell ref="Z929:AE929"/>
    <mergeCell ref="Z930:AE930"/>
    <mergeCell ref="Z931:AE931"/>
    <mergeCell ref="Z950:AE950"/>
    <mergeCell ref="Z951:AE951"/>
    <mergeCell ref="Z952:AE952"/>
    <mergeCell ref="Z953:AE953"/>
    <mergeCell ref="Z954:AE954"/>
    <mergeCell ref="Z955:AE955"/>
    <mergeCell ref="Z956:AE956"/>
    <mergeCell ref="Z957:AE957"/>
    <mergeCell ref="Z958:AE958"/>
    <mergeCell ref="Z941:AE941"/>
    <mergeCell ref="Z942:AE942"/>
    <mergeCell ref="Z943:AE943"/>
    <mergeCell ref="Z944:AE944"/>
    <mergeCell ref="Z945:AE945"/>
    <mergeCell ref="Z946:AE946"/>
    <mergeCell ref="Z947:AE947"/>
    <mergeCell ref="Z948:AE948"/>
    <mergeCell ref="Z949:AE949"/>
    <mergeCell ref="Z968:AE968"/>
    <mergeCell ref="Z969:AE969"/>
    <mergeCell ref="Z970:AE970"/>
    <mergeCell ref="Z971:AE971"/>
    <mergeCell ref="Z972:AE972"/>
    <mergeCell ref="Z973:AE973"/>
    <mergeCell ref="Z974:AE974"/>
    <mergeCell ref="Z975:AE975"/>
    <mergeCell ref="Z976:AE976"/>
    <mergeCell ref="Z959:AE959"/>
    <mergeCell ref="Z960:AE960"/>
    <mergeCell ref="Z961:AE961"/>
    <mergeCell ref="Z962:AE962"/>
    <mergeCell ref="Z963:AE963"/>
    <mergeCell ref="Z964:AE964"/>
    <mergeCell ref="Z965:AE965"/>
    <mergeCell ref="Z966:AE966"/>
    <mergeCell ref="Z967:AE967"/>
    <mergeCell ref="Z986:AE986"/>
    <mergeCell ref="Z987:AE987"/>
    <mergeCell ref="Z988:AE988"/>
    <mergeCell ref="Z989:AE989"/>
    <mergeCell ref="Z990:AE990"/>
    <mergeCell ref="Z991:AE991"/>
    <mergeCell ref="Z992:AE992"/>
    <mergeCell ref="Z993:AE993"/>
    <mergeCell ref="Z994:AE994"/>
    <mergeCell ref="Z977:AE977"/>
    <mergeCell ref="Z978:AE978"/>
    <mergeCell ref="Z979:AE979"/>
    <mergeCell ref="Z980:AE980"/>
    <mergeCell ref="Z981:AE981"/>
    <mergeCell ref="Z982:AE982"/>
    <mergeCell ref="Z983:AE983"/>
    <mergeCell ref="Z984:AE984"/>
    <mergeCell ref="Z985:AE985"/>
    <mergeCell ref="Z1004:AE1004"/>
    <mergeCell ref="Z1005:AE1005"/>
    <mergeCell ref="Z1006:AE1006"/>
    <mergeCell ref="Z1007:AE1007"/>
    <mergeCell ref="Z1008:AE1008"/>
    <mergeCell ref="Z1009:AE1009"/>
    <mergeCell ref="Z1010:AE1010"/>
    <mergeCell ref="Z1011:AE1011"/>
    <mergeCell ref="Z1012:AE1012"/>
    <mergeCell ref="Z995:AE995"/>
    <mergeCell ref="Z996:AE996"/>
    <mergeCell ref="Z997:AE997"/>
    <mergeCell ref="Z998:AE998"/>
    <mergeCell ref="Z999:AE999"/>
    <mergeCell ref="Z1000:AE1000"/>
    <mergeCell ref="Z1001:AE1001"/>
    <mergeCell ref="Z1002:AE1002"/>
    <mergeCell ref="Z1003:AE1003"/>
    <mergeCell ref="Z1031:AE1031"/>
    <mergeCell ref="Z1032:AE1032"/>
    <mergeCell ref="Z1033:AE1033"/>
    <mergeCell ref="Z1034:AE1034"/>
    <mergeCell ref="Z1035:AE1035"/>
    <mergeCell ref="Z1036:AE1036"/>
    <mergeCell ref="Z1022:AE1022"/>
    <mergeCell ref="Z1023:AE1023"/>
    <mergeCell ref="Z1024:AE1024"/>
    <mergeCell ref="Z1025:AE1025"/>
    <mergeCell ref="Z1026:AE1026"/>
    <mergeCell ref="Z1027:AE1027"/>
    <mergeCell ref="Z1028:AE1028"/>
    <mergeCell ref="Z1029:AE1029"/>
    <mergeCell ref="Z1030:AE1030"/>
    <mergeCell ref="Z1013:AE1013"/>
    <mergeCell ref="Z1014:AE1014"/>
    <mergeCell ref="Z1015:AE1015"/>
    <mergeCell ref="Z1016:AE1016"/>
    <mergeCell ref="Z1017:AE1017"/>
    <mergeCell ref="Z1018:AE1018"/>
    <mergeCell ref="Z1019:AE1019"/>
    <mergeCell ref="Z1020:AE1020"/>
    <mergeCell ref="Z1021:AE1021"/>
  </mergeCells>
  <phoneticPr fontId="1"/>
  <conditionalFormatting sqref="C7:E7">
    <cfRule type="expression" dxfId="97" priority="106">
      <formula>#REF!="C"</formula>
    </cfRule>
    <cfRule type="expression" dxfId="96" priority="107">
      <formula>#REF!="E"</formula>
    </cfRule>
    <cfRule type="expression" dxfId="95" priority="108">
      <formula>#REF!="D"</formula>
    </cfRule>
    <cfRule type="expression" dxfId="94" priority="109">
      <formula>#REF!="B"</formula>
    </cfRule>
    <cfRule type="expression" dxfId="93" priority="110">
      <formula>#REF!="A"</formula>
    </cfRule>
  </conditionalFormatting>
  <conditionalFormatting sqref="C5">
    <cfRule type="expression" dxfId="92" priority="101">
      <formula>#REF!="C"</formula>
    </cfRule>
    <cfRule type="expression" dxfId="91" priority="102">
      <formula>#REF!="E"</formula>
    </cfRule>
    <cfRule type="expression" dxfId="90" priority="103">
      <formula>#REF!="D"</formula>
    </cfRule>
    <cfRule type="expression" dxfId="89" priority="104">
      <formula>#REF!="B"</formula>
    </cfRule>
    <cfRule type="expression" dxfId="88" priority="105">
      <formula>#REF!="A"</formula>
    </cfRule>
  </conditionalFormatting>
  <conditionalFormatting sqref="I6 K6:P6">
    <cfRule type="cellIs" dxfId="87" priority="86" operator="between">
      <formula>30</formula>
      <formula>49</formula>
    </cfRule>
    <cfRule type="cellIs" dxfId="86" priority="87" operator="between">
      <formula>50</formula>
      <formula>69</formula>
    </cfRule>
    <cfRule type="cellIs" dxfId="85" priority="88" operator="between">
      <formula>70</formula>
      <formula>89</formula>
    </cfRule>
    <cfRule type="cellIs" dxfId="84" priority="89" operator="between">
      <formula>90</formula>
      <formula>99</formula>
    </cfRule>
    <cfRule type="cellIs" dxfId="83" priority="90" operator="between">
      <formula>100</formula>
      <formula>100</formula>
    </cfRule>
  </conditionalFormatting>
  <conditionalFormatting sqref="Q6:V6">
    <cfRule type="cellIs" dxfId="82" priority="81" operator="between">
      <formula>90</formula>
      <formula>149</formula>
    </cfRule>
    <cfRule type="cellIs" dxfId="81" priority="82" operator="between">
      <formula>150</formula>
      <formula>209</formula>
    </cfRule>
    <cfRule type="cellIs" dxfId="80" priority="83" operator="between">
      <formula>210</formula>
      <formula>269</formula>
    </cfRule>
    <cfRule type="cellIs" dxfId="79" priority="84" operator="between">
      <formula>270</formula>
      <formula>299</formula>
    </cfRule>
    <cfRule type="cellIs" dxfId="78" priority="85" operator="between">
      <formula>300</formula>
      <formula>300</formula>
    </cfRule>
  </conditionalFormatting>
  <conditionalFormatting sqref="AA6">
    <cfRule type="expression" dxfId="77" priority="76">
      <formula>K13&lt;2</formula>
    </cfRule>
    <cfRule type="expression" dxfId="76" priority="77">
      <formula>K13&lt;6</formula>
    </cfRule>
    <cfRule type="expression" dxfId="75" priority="78">
      <formula>K13&lt;11</formula>
    </cfRule>
    <cfRule type="expression" dxfId="74" priority="79">
      <formula>K13&lt;21</formula>
    </cfRule>
    <cfRule type="expression" dxfId="73" priority="80">
      <formula>K13&lt;31</formula>
    </cfRule>
  </conditionalFormatting>
  <conditionalFormatting sqref="Z6">
    <cfRule type="expression" dxfId="72" priority="71">
      <formula>I13&lt;2</formula>
    </cfRule>
    <cfRule type="expression" dxfId="71" priority="72">
      <formula>I13&lt;6</formula>
    </cfRule>
    <cfRule type="expression" dxfId="70" priority="73">
      <formula>I13&lt;11</formula>
    </cfRule>
    <cfRule type="expression" dxfId="69" priority="74">
      <formula>I13&lt;21</formula>
    </cfRule>
    <cfRule type="expression" dxfId="68" priority="75">
      <formula>I13&lt;31</formula>
    </cfRule>
  </conditionalFormatting>
  <conditionalFormatting sqref="AB6">
    <cfRule type="expression" dxfId="67" priority="66">
      <formula>N13&lt;2</formula>
    </cfRule>
    <cfRule type="expression" dxfId="66" priority="67">
      <formula>N13&lt;6</formula>
    </cfRule>
    <cfRule type="expression" dxfId="65" priority="68">
      <formula>N13&lt;11</formula>
    </cfRule>
    <cfRule type="expression" dxfId="64" priority="69">
      <formula>N13&lt;21</formula>
    </cfRule>
    <cfRule type="expression" dxfId="63" priority="70">
      <formula>N13&lt;31</formula>
    </cfRule>
  </conditionalFormatting>
  <conditionalFormatting sqref="AC6">
    <cfRule type="expression" dxfId="62" priority="61">
      <formula>Q13&lt;2</formula>
    </cfRule>
    <cfRule type="expression" dxfId="61" priority="62">
      <formula>Q13&lt;6</formula>
    </cfRule>
    <cfRule type="expression" dxfId="60" priority="63">
      <formula>Q13&lt;11</formula>
    </cfRule>
    <cfRule type="expression" dxfId="59" priority="64">
      <formula>Q13&lt;21</formula>
    </cfRule>
    <cfRule type="expression" dxfId="58" priority="65">
      <formula>Q13&lt;31</formula>
    </cfRule>
  </conditionalFormatting>
  <conditionalFormatting sqref="AD6">
    <cfRule type="expression" dxfId="57" priority="56">
      <formula>T13&lt;2</formula>
    </cfRule>
    <cfRule type="expression" dxfId="56" priority="57">
      <formula>T13&lt;6</formula>
    </cfRule>
    <cfRule type="expression" dxfId="55" priority="58">
      <formula>T13&lt;11</formula>
    </cfRule>
    <cfRule type="expression" dxfId="54" priority="59">
      <formula>T13&lt;21</formula>
    </cfRule>
    <cfRule type="expression" dxfId="53" priority="60">
      <formula>T13&lt;31</formula>
    </cfRule>
  </conditionalFormatting>
  <conditionalFormatting sqref="B19:I887 K19:Z887">
    <cfRule type="expression" dxfId="52" priority="51">
      <formula>$A19="C"</formula>
    </cfRule>
    <cfRule type="expression" dxfId="51" priority="52">
      <formula>$A19="E"</formula>
    </cfRule>
    <cfRule type="expression" dxfId="50" priority="53">
      <formula>$A19="D"</formula>
    </cfRule>
    <cfRule type="expression" dxfId="49" priority="54">
      <formula>$A19="B"</formula>
    </cfRule>
    <cfRule type="expression" dxfId="48" priority="55">
      <formula>$A19="A"</formula>
    </cfRule>
  </conditionalFormatting>
  <conditionalFormatting sqref="B19:I887 K19:Z887">
    <cfRule type="expression" dxfId="47" priority="50">
      <formula>$A19="F"</formula>
    </cfRule>
  </conditionalFormatting>
  <conditionalFormatting sqref="J5">
    <cfRule type="expression" dxfId="46" priority="38">
      <formula>#REF!="C"</formula>
    </cfRule>
    <cfRule type="expression" dxfId="45" priority="39">
      <formula>#REF!="E"</formula>
    </cfRule>
    <cfRule type="expression" dxfId="44" priority="40">
      <formula>#REF!="D"</formula>
    </cfRule>
    <cfRule type="expression" dxfId="43" priority="41">
      <formula>#REF!="B"</formula>
    </cfRule>
    <cfRule type="expression" dxfId="42" priority="42">
      <formula>#REF!="A"</formula>
    </cfRule>
  </conditionalFormatting>
  <conditionalFormatting sqref="J7">
    <cfRule type="expression" dxfId="41" priority="33">
      <formula>#REF!="C"</formula>
    </cfRule>
    <cfRule type="expression" dxfId="40" priority="34">
      <formula>#REF!="E"</formula>
    </cfRule>
    <cfRule type="expression" dxfId="39" priority="35">
      <formula>#REF!="D"</formula>
    </cfRule>
    <cfRule type="expression" dxfId="38" priority="36">
      <formula>#REF!="B"</formula>
    </cfRule>
    <cfRule type="expression" dxfId="37" priority="37">
      <formula>#REF!="A"</formula>
    </cfRule>
  </conditionalFormatting>
  <conditionalFormatting sqref="J19:J887">
    <cfRule type="expression" dxfId="36" priority="28">
      <formula>$A19="C"</formula>
    </cfRule>
    <cfRule type="expression" dxfId="35" priority="29">
      <formula>$A19="E"</formula>
    </cfRule>
    <cfRule type="expression" dxfId="34" priority="30">
      <formula>$A19="D"</formula>
    </cfRule>
    <cfRule type="expression" dxfId="33" priority="31">
      <formula>$A19="B"</formula>
    </cfRule>
    <cfRule type="expression" dxfId="32" priority="32">
      <formula>$A19="A"</formula>
    </cfRule>
  </conditionalFormatting>
  <conditionalFormatting sqref="J19:J887">
    <cfRule type="expression" dxfId="31" priority="27">
      <formula>$A19="F"</formula>
    </cfRule>
  </conditionalFormatting>
  <conditionalFormatting sqref="J9 C9">
    <cfRule type="expression" dxfId="30" priority="43">
      <formula>#REF!&lt;10</formula>
    </cfRule>
    <cfRule type="expression" dxfId="29" priority="44">
      <formula>#REF!&lt;11</formula>
    </cfRule>
    <cfRule type="expression" dxfId="28" priority="45">
      <formula>#REF!&lt;31</formula>
    </cfRule>
    <cfRule type="expression" dxfId="27" priority="46">
      <formula>#REF!&lt;101</formula>
    </cfRule>
    <cfRule type="expression" dxfId="26" priority="47">
      <formula>#REF!&lt;301</formula>
    </cfRule>
  </conditionalFormatting>
  <conditionalFormatting sqref="J5 C5 C7:G8">
    <cfRule type="expression" dxfId="25" priority="26">
      <formula>#REF!="F"</formula>
    </cfRule>
  </conditionalFormatting>
  <conditionalFormatting sqref="J7:J8">
    <cfRule type="expression" dxfId="24" priority="25">
      <formula>#REF!="F"</formula>
    </cfRule>
  </conditionalFormatting>
  <conditionalFormatting sqref="B888:I888 K888:Z888">
    <cfRule type="expression" dxfId="23" priority="20">
      <formula>$A888="C"</formula>
    </cfRule>
    <cfRule type="expression" dxfId="22" priority="21">
      <formula>$A888="E"</formula>
    </cfRule>
    <cfRule type="expression" dxfId="21" priority="22">
      <formula>$A888="D"</formula>
    </cfRule>
    <cfRule type="expression" dxfId="20" priority="23">
      <formula>$A888="B"</formula>
    </cfRule>
    <cfRule type="expression" dxfId="19" priority="24">
      <formula>$A888="A"</formula>
    </cfRule>
  </conditionalFormatting>
  <conditionalFormatting sqref="B888:I888 K888:Z888">
    <cfRule type="expression" dxfId="18" priority="19">
      <formula>$A888="F"</formula>
    </cfRule>
  </conditionalFormatting>
  <conditionalFormatting sqref="J888">
    <cfRule type="expression" dxfId="17" priority="14">
      <formula>$A888="C"</formula>
    </cfRule>
    <cfRule type="expression" dxfId="16" priority="15">
      <formula>$A888="E"</formula>
    </cfRule>
    <cfRule type="expression" dxfId="15" priority="16">
      <formula>$A888="D"</formula>
    </cfRule>
    <cfRule type="expression" dxfId="14" priority="17">
      <formula>$A888="B"</formula>
    </cfRule>
    <cfRule type="expression" dxfId="13" priority="18">
      <formula>$A888="A"</formula>
    </cfRule>
  </conditionalFormatting>
  <conditionalFormatting sqref="J888">
    <cfRule type="expression" dxfId="12" priority="13">
      <formula>$A888="F"</formula>
    </cfRule>
  </conditionalFormatting>
  <conditionalFormatting sqref="B889:I1036 K889:Z1036">
    <cfRule type="expression" dxfId="11" priority="8">
      <formula>$A889="C"</formula>
    </cfRule>
    <cfRule type="expression" dxfId="10" priority="9">
      <formula>$A889="E"</formula>
    </cfRule>
    <cfRule type="expression" dxfId="9" priority="10">
      <formula>$A889="D"</formula>
    </cfRule>
    <cfRule type="expression" dxfId="8" priority="11">
      <formula>$A889="B"</formula>
    </cfRule>
    <cfRule type="expression" dxfId="7" priority="12">
      <formula>$A889="A"</formula>
    </cfRule>
  </conditionalFormatting>
  <conditionalFormatting sqref="B889:I1036 K889:Z1036">
    <cfRule type="expression" dxfId="6" priority="7">
      <formula>$A889="F"</formula>
    </cfRule>
  </conditionalFormatting>
  <conditionalFormatting sqref="J889:J1036">
    <cfRule type="expression" dxfId="5" priority="2">
      <formula>$A889="C"</formula>
    </cfRule>
    <cfRule type="expression" dxfId="4" priority="3">
      <formula>$A889="E"</formula>
    </cfRule>
    <cfRule type="expression" dxfId="3" priority="4">
      <formula>$A889="D"</formula>
    </cfRule>
    <cfRule type="expression" dxfId="2" priority="5">
      <formula>$A889="B"</formula>
    </cfRule>
    <cfRule type="expression" dxfId="1" priority="6">
      <formula>$A889="A"</formula>
    </cfRule>
  </conditionalFormatting>
  <conditionalFormatting sqref="J889:J1036">
    <cfRule type="expression" dxfId="0" priority="1">
      <formula>$A889="F"</formula>
    </cfRule>
  </conditionalFormatting>
  <pageMargins left="0.31496062992125984" right="0.31496062992125984" top="0.35433070866141736" bottom="0.35433070866141736" header="0.31496062992125984" footer="0.31496062992125984"/>
  <pageSetup paperSize="12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EEAE-D4FD-4A86-8DEA-B11B86AC0652}">
  <sheetPr codeName="Sheet37">
    <tabColor rgb="FF002060"/>
  </sheetPr>
  <dimension ref="A1:CG61"/>
  <sheetViews>
    <sheetView showGridLines="0" zoomScaleNormal="100" workbookViewId="0"/>
  </sheetViews>
  <sheetFormatPr defaultColWidth="9" defaultRowHeight="13.5" x14ac:dyDescent="0.4"/>
  <cols>
    <col min="1" max="1" width="0.875" style="22" customWidth="1"/>
    <col min="2" max="2" width="7.5" style="7" customWidth="1"/>
    <col min="3" max="3" width="12.625" style="7" customWidth="1"/>
    <col min="4" max="4" width="12.25" style="7" customWidth="1"/>
    <col min="5" max="5" width="21.25" style="7" customWidth="1"/>
    <col min="6" max="6" width="5.125" style="7" bestFit="1" customWidth="1"/>
    <col min="7" max="7" width="1.125" style="7" customWidth="1"/>
    <col min="8" max="8" width="7.5" style="7" customWidth="1"/>
    <col min="9" max="9" width="21.25" style="7" customWidth="1"/>
    <col min="10" max="10" width="6.25" style="7" customWidth="1"/>
    <col min="11" max="11" width="12.375" style="7" customWidth="1"/>
    <col min="12" max="12" width="5.125" style="7" bestFit="1" customWidth="1"/>
    <col min="13" max="13" width="0.875" style="7" customWidth="1"/>
    <col min="14" max="14" width="0.875" style="22" customWidth="1"/>
    <col min="15" max="15" width="7.5" style="7" customWidth="1"/>
    <col min="16" max="16" width="12.625" style="7" customWidth="1"/>
    <col min="17" max="17" width="12.25" style="7" customWidth="1"/>
    <col min="18" max="18" width="21.25" style="7" customWidth="1"/>
    <col min="19" max="19" width="5.125" style="7" bestFit="1" customWidth="1"/>
    <col min="20" max="20" width="1.125" style="7" customWidth="1"/>
    <col min="21" max="21" width="7.5" style="7" customWidth="1"/>
    <col min="22" max="22" width="21.25" style="7" customWidth="1"/>
    <col min="23" max="23" width="6.25" style="7" customWidth="1"/>
    <col min="24" max="24" width="12.375" style="7" customWidth="1"/>
    <col min="25" max="25" width="5.125" style="7" bestFit="1" customWidth="1"/>
    <col min="26" max="26" width="0.875" style="7" customWidth="1"/>
    <col min="27" max="27" width="0.875" style="22" customWidth="1"/>
    <col min="28" max="28" width="7.5" style="7" customWidth="1"/>
    <col min="29" max="29" width="12.625" style="7" customWidth="1"/>
    <col min="30" max="30" width="12.25" style="7" customWidth="1"/>
    <col min="31" max="31" width="21.25" style="7" customWidth="1"/>
    <col min="32" max="32" width="5.125" style="7" bestFit="1" customWidth="1"/>
    <col min="33" max="33" width="1.125" style="7" customWidth="1"/>
    <col min="34" max="34" width="7.5" style="7" customWidth="1"/>
    <col min="35" max="35" width="21.25" style="7" customWidth="1"/>
    <col min="36" max="36" width="6.25" style="7" customWidth="1"/>
    <col min="37" max="37" width="12.375" style="7" customWidth="1"/>
    <col min="38" max="38" width="5.125" style="7" bestFit="1" customWidth="1"/>
    <col min="39" max="39" width="0.875" style="7" customWidth="1"/>
    <col min="40" max="40" width="0.875" style="22" customWidth="1"/>
    <col min="41" max="41" width="7.5" style="7" customWidth="1"/>
    <col min="42" max="42" width="12.625" style="7" customWidth="1"/>
    <col min="43" max="43" width="12.25" style="7" customWidth="1"/>
    <col min="44" max="44" width="21.25" style="7" customWidth="1"/>
    <col min="45" max="45" width="5.125" style="7" bestFit="1" customWidth="1"/>
    <col min="46" max="46" width="1.125" style="7" customWidth="1"/>
    <col min="47" max="47" width="7.5" style="7" customWidth="1"/>
    <col min="48" max="48" width="21.25" style="7" customWidth="1"/>
    <col min="49" max="49" width="6.25" style="7" customWidth="1"/>
    <col min="50" max="50" width="12.375" style="7" customWidth="1"/>
    <col min="51" max="51" width="5.125" style="7" bestFit="1" customWidth="1"/>
    <col min="52" max="52" width="0.875" style="7" customWidth="1"/>
    <col min="53" max="53" width="0.875" style="22" customWidth="1"/>
    <col min="54" max="54" width="7.5" style="7" customWidth="1"/>
    <col min="55" max="55" width="12.625" style="7" customWidth="1"/>
    <col min="56" max="56" width="12.25" style="7" customWidth="1"/>
    <col min="57" max="57" width="21.25" style="7" customWidth="1"/>
    <col min="58" max="58" width="5.125" style="7" bestFit="1" customWidth="1"/>
    <col min="59" max="59" width="1.125" style="7" customWidth="1"/>
    <col min="60" max="60" width="7.5" style="7" customWidth="1"/>
    <col min="61" max="61" width="21.25" style="7" customWidth="1"/>
    <col min="62" max="62" width="6.25" style="7" customWidth="1"/>
    <col min="63" max="63" width="12.375" style="7" customWidth="1"/>
    <col min="64" max="64" width="5.125" style="7" bestFit="1" customWidth="1"/>
    <col min="65" max="65" width="0.875" style="7" customWidth="1"/>
    <col min="66" max="85" width="9" style="5"/>
    <col min="86" max="16384" width="9" style="7"/>
  </cols>
  <sheetData>
    <row r="1" spans="1:85" ht="62.25" customHeight="1" x14ac:dyDescent="0.4">
      <c r="B1" s="241" t="s">
        <v>1646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O1" s="241" t="s">
        <v>1646</v>
      </c>
      <c r="P1" s="241"/>
      <c r="Q1" s="241"/>
      <c r="R1" s="241"/>
      <c r="S1" s="241"/>
      <c r="T1" s="241"/>
      <c r="U1" s="241"/>
      <c r="V1" s="241"/>
      <c r="W1" s="241"/>
      <c r="X1" s="241"/>
      <c r="Y1" s="241"/>
      <c r="AB1" s="241" t="s">
        <v>1646</v>
      </c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O1" s="241" t="s">
        <v>1646</v>
      </c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BB1" s="241" t="s">
        <v>1646</v>
      </c>
      <c r="BC1" s="241"/>
      <c r="BD1" s="241"/>
      <c r="BE1" s="241"/>
      <c r="BF1" s="241"/>
      <c r="BG1" s="241"/>
      <c r="BH1" s="241"/>
      <c r="BI1" s="241"/>
      <c r="BJ1" s="241"/>
      <c r="BK1" s="241"/>
      <c r="BL1" s="241"/>
    </row>
    <row r="2" spans="1:85" s="25" customFormat="1" ht="4.9000000000000004" customHeight="1" x14ac:dyDescent="0.4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N2" s="23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AA2" s="23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N2" s="23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BA2" s="23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</row>
    <row r="3" spans="1:85" ht="31.5" customHeight="1" x14ac:dyDescent="0.4">
      <c r="B3" s="242" t="s">
        <v>1645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O3" s="242" t="s">
        <v>1645</v>
      </c>
      <c r="P3" s="242"/>
      <c r="Q3" s="242"/>
      <c r="R3" s="242"/>
      <c r="S3" s="242"/>
      <c r="T3" s="242"/>
      <c r="U3" s="242"/>
      <c r="V3" s="242"/>
      <c r="W3" s="242"/>
      <c r="X3" s="242"/>
      <c r="Y3" s="242"/>
      <c r="AB3" s="242" t="s">
        <v>1645</v>
      </c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O3" s="242" t="s">
        <v>1645</v>
      </c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BB3" s="242" t="s">
        <v>1645</v>
      </c>
      <c r="BC3" s="242"/>
      <c r="BD3" s="242"/>
      <c r="BE3" s="242"/>
      <c r="BF3" s="242"/>
      <c r="BG3" s="242"/>
      <c r="BH3" s="242"/>
      <c r="BI3" s="242"/>
      <c r="BJ3" s="242"/>
      <c r="BK3" s="242"/>
      <c r="BL3" s="242"/>
    </row>
    <row r="4" spans="1:85" ht="4.9000000000000004" customHeight="1" x14ac:dyDescent="0.4">
      <c r="B4" s="27"/>
      <c r="C4" s="27"/>
      <c r="D4" s="27"/>
      <c r="E4" s="27"/>
      <c r="F4" s="27"/>
      <c r="G4" s="27"/>
      <c r="H4" s="27"/>
      <c r="I4" s="27"/>
      <c r="J4" s="69"/>
      <c r="K4" s="27"/>
      <c r="L4" s="27"/>
      <c r="O4" s="27"/>
      <c r="P4" s="27"/>
      <c r="Q4" s="27"/>
      <c r="R4" s="27"/>
      <c r="S4" s="27"/>
      <c r="T4" s="27"/>
      <c r="U4" s="27"/>
      <c r="V4" s="27"/>
      <c r="W4" s="69"/>
      <c r="X4" s="27"/>
      <c r="Y4" s="27"/>
      <c r="AB4" s="27"/>
      <c r="AC4" s="27"/>
      <c r="AD4" s="27"/>
      <c r="AE4" s="27"/>
      <c r="AF4" s="27"/>
      <c r="AG4" s="27"/>
      <c r="AH4" s="27"/>
      <c r="AI4" s="27"/>
      <c r="AJ4" s="69"/>
      <c r="AK4" s="27"/>
      <c r="AL4" s="27"/>
      <c r="AO4" s="27"/>
      <c r="AP4" s="27"/>
      <c r="AQ4" s="27"/>
      <c r="AR4" s="27"/>
      <c r="AS4" s="27"/>
      <c r="AT4" s="27"/>
      <c r="AU4" s="27"/>
      <c r="AV4" s="27"/>
      <c r="AW4" s="69"/>
      <c r="AX4" s="27"/>
      <c r="AY4" s="27"/>
      <c r="BB4" s="27"/>
      <c r="BC4" s="27"/>
      <c r="BD4" s="27"/>
      <c r="BE4" s="27"/>
      <c r="BF4" s="27"/>
      <c r="BG4" s="27"/>
      <c r="BH4" s="27"/>
      <c r="BI4" s="27"/>
      <c r="BJ4" s="69"/>
      <c r="BK4" s="27"/>
      <c r="BL4" s="27"/>
    </row>
    <row r="5" spans="1:85" s="29" customFormat="1" ht="30" customHeight="1" x14ac:dyDescent="0.4">
      <c r="A5" s="28"/>
      <c r="B5" s="236" t="s">
        <v>1322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N5" s="28"/>
      <c r="O5" s="237" t="s">
        <v>1323</v>
      </c>
      <c r="P5" s="237"/>
      <c r="Q5" s="237"/>
      <c r="R5" s="237"/>
      <c r="S5" s="237"/>
      <c r="T5" s="237"/>
      <c r="U5" s="237"/>
      <c r="V5" s="237"/>
      <c r="W5" s="237"/>
      <c r="X5" s="237"/>
      <c r="Y5" s="237"/>
      <c r="AA5" s="28"/>
      <c r="AB5" s="238" t="s">
        <v>1324</v>
      </c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N5" s="28"/>
      <c r="AO5" s="239" t="s">
        <v>1325</v>
      </c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BA5" s="28"/>
      <c r="BB5" s="240" t="s">
        <v>1326</v>
      </c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</row>
    <row r="6" spans="1:85" s="34" customFormat="1" ht="27.75" customHeight="1" x14ac:dyDescent="0.4">
      <c r="A6" s="31"/>
      <c r="B6" s="235" t="s">
        <v>1327</v>
      </c>
      <c r="C6" s="235"/>
      <c r="D6" s="235"/>
      <c r="E6" s="232" t="str">
        <f>C13</f>
        <v>中澤　旺汰</v>
      </c>
      <c r="F6" s="232" t="str">
        <f>D13</f>
        <v>（小２・宮城県）</v>
      </c>
      <c r="G6" s="232"/>
      <c r="H6" s="232"/>
      <c r="I6" s="232" t="str">
        <f>E13</f>
        <v>泉そろばんスクール</v>
      </c>
      <c r="J6" s="232"/>
      <c r="K6" s="232">
        <f>F13</f>
        <v>238</v>
      </c>
      <c r="L6" s="232"/>
      <c r="N6" s="31"/>
      <c r="O6" s="235" t="s">
        <v>1327</v>
      </c>
      <c r="P6" s="235"/>
      <c r="Q6" s="235"/>
      <c r="R6" s="232" t="str">
        <f>P13</f>
        <v>髙嶋　　優</v>
      </c>
      <c r="S6" s="232" t="str">
        <f>Q13</f>
        <v>（小４・千葉県）</v>
      </c>
      <c r="T6" s="232"/>
      <c r="U6" s="232"/>
      <c r="V6" s="232" t="str">
        <f>R13</f>
        <v>けいさんぎのう</v>
      </c>
      <c r="W6" s="232"/>
      <c r="X6" s="232">
        <f>S13</f>
        <v>288</v>
      </c>
      <c r="Y6" s="232"/>
      <c r="AA6" s="31"/>
      <c r="AB6" s="235" t="s">
        <v>1327</v>
      </c>
      <c r="AC6" s="235"/>
      <c r="AD6" s="235"/>
      <c r="AE6" s="232" t="str">
        <f>AC13</f>
        <v>大辻　悠仁</v>
      </c>
      <c r="AF6" s="232" t="str">
        <f>AD13</f>
        <v>（小６・愛知県）</v>
      </c>
      <c r="AG6" s="232"/>
      <c r="AH6" s="232"/>
      <c r="AI6" s="232" t="str">
        <f>AE13</f>
        <v>そろばんマイスタースクール</v>
      </c>
      <c r="AJ6" s="232"/>
      <c r="AK6" s="232">
        <f>AF13</f>
        <v>296</v>
      </c>
      <c r="AL6" s="232"/>
      <c r="AN6" s="31"/>
      <c r="AO6" s="235" t="s">
        <v>1327</v>
      </c>
      <c r="AP6" s="235"/>
      <c r="AQ6" s="235"/>
      <c r="AR6" s="232" t="str">
        <f>AP13</f>
        <v>篠塚　颯太</v>
      </c>
      <c r="AS6" s="232" t="str">
        <f>AQ13</f>
        <v>（中１・埼玉県）</v>
      </c>
      <c r="AT6" s="232"/>
      <c r="AU6" s="232"/>
      <c r="AV6" s="232" t="str">
        <f>AR13</f>
        <v>岡庭珠算塾</v>
      </c>
      <c r="AW6" s="232"/>
      <c r="AX6" s="232">
        <f>AS13</f>
        <v>300</v>
      </c>
      <c r="AY6" s="232"/>
      <c r="BA6" s="31"/>
      <c r="BB6" s="235" t="s">
        <v>1327</v>
      </c>
      <c r="BC6" s="235"/>
      <c r="BD6" s="235"/>
      <c r="BE6" s="232" t="str">
        <f>BC13</f>
        <v>金本　大夢</v>
      </c>
      <c r="BF6" s="232" t="str">
        <f>BD13</f>
        <v>（大２・大阪府）</v>
      </c>
      <c r="BG6" s="232"/>
      <c r="BH6" s="232"/>
      <c r="BI6" s="232" t="str">
        <f>BE13</f>
        <v>星の郷総合教室</v>
      </c>
      <c r="BJ6" s="232"/>
      <c r="BK6" s="232">
        <f>BF13</f>
        <v>300</v>
      </c>
      <c r="BL6" s="232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</row>
    <row r="7" spans="1:85" s="34" customFormat="1" ht="27.75" customHeight="1" x14ac:dyDescent="0.4">
      <c r="A7" s="31"/>
      <c r="B7" s="234" t="s">
        <v>1104</v>
      </c>
      <c r="C7" s="234"/>
      <c r="D7" s="234"/>
      <c r="E7" s="232"/>
      <c r="F7" s="232"/>
      <c r="G7" s="232"/>
      <c r="H7" s="232"/>
      <c r="I7" s="232"/>
      <c r="J7" s="232"/>
      <c r="K7" s="232"/>
      <c r="L7" s="232"/>
      <c r="N7" s="31"/>
      <c r="O7" s="234" t="s">
        <v>1104</v>
      </c>
      <c r="P7" s="234"/>
      <c r="Q7" s="234"/>
      <c r="R7" s="232"/>
      <c r="S7" s="232"/>
      <c r="T7" s="232"/>
      <c r="U7" s="232"/>
      <c r="V7" s="232"/>
      <c r="W7" s="232"/>
      <c r="X7" s="232"/>
      <c r="Y7" s="232"/>
      <c r="AA7" s="31"/>
      <c r="AB7" s="234" t="s">
        <v>1104</v>
      </c>
      <c r="AC7" s="234"/>
      <c r="AD7" s="234"/>
      <c r="AE7" s="232"/>
      <c r="AF7" s="232"/>
      <c r="AG7" s="232"/>
      <c r="AH7" s="232"/>
      <c r="AI7" s="232"/>
      <c r="AJ7" s="232"/>
      <c r="AK7" s="232"/>
      <c r="AL7" s="232"/>
      <c r="AN7" s="31"/>
      <c r="AO7" s="234" t="s">
        <v>1104</v>
      </c>
      <c r="AP7" s="234"/>
      <c r="AQ7" s="234"/>
      <c r="AR7" s="232"/>
      <c r="AS7" s="232"/>
      <c r="AT7" s="232"/>
      <c r="AU7" s="232"/>
      <c r="AV7" s="232"/>
      <c r="AW7" s="232"/>
      <c r="AX7" s="232"/>
      <c r="AY7" s="232"/>
      <c r="BA7" s="31"/>
      <c r="BB7" s="234" t="s">
        <v>1104</v>
      </c>
      <c r="BC7" s="234"/>
      <c r="BD7" s="234"/>
      <c r="BE7" s="232"/>
      <c r="BF7" s="232"/>
      <c r="BG7" s="232"/>
      <c r="BH7" s="232"/>
      <c r="BI7" s="232"/>
      <c r="BJ7" s="232"/>
      <c r="BK7" s="232"/>
      <c r="BL7" s="232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</row>
    <row r="8" spans="1:85" s="34" customFormat="1" ht="27.75" customHeight="1" x14ac:dyDescent="0.4">
      <c r="A8" s="31"/>
      <c r="B8" s="235" t="s">
        <v>1328</v>
      </c>
      <c r="C8" s="235"/>
      <c r="D8" s="235"/>
      <c r="E8" s="232" t="str">
        <f>I13</f>
        <v>宮城珠算学校</v>
      </c>
      <c r="F8" s="232"/>
      <c r="G8" s="232" t="str">
        <f>J13</f>
        <v>沖縄県</v>
      </c>
      <c r="H8" s="232"/>
      <c r="I8" s="233" t="str">
        <f>K13</f>
        <v>宮城　忍人先生</v>
      </c>
      <c r="J8" s="233"/>
      <c r="K8" s="232">
        <f>L13</f>
        <v>460</v>
      </c>
      <c r="L8" s="232"/>
      <c r="N8" s="31"/>
      <c r="O8" s="235" t="s">
        <v>1328</v>
      </c>
      <c r="P8" s="235"/>
      <c r="Q8" s="235"/>
      <c r="R8" s="232" t="str">
        <f>V13</f>
        <v>そろばん教室ＵＳＡ</v>
      </c>
      <c r="S8" s="232"/>
      <c r="T8" s="232" t="str">
        <f>W13</f>
        <v>埼玉県</v>
      </c>
      <c r="U8" s="232"/>
      <c r="V8" s="233" t="str">
        <f>X13</f>
        <v>高柳　和之先生</v>
      </c>
      <c r="W8" s="233"/>
      <c r="X8" s="232">
        <f>Y13</f>
        <v>738</v>
      </c>
      <c r="Y8" s="232"/>
      <c r="AA8" s="31"/>
      <c r="AB8" s="235" t="s">
        <v>1328</v>
      </c>
      <c r="AC8" s="235"/>
      <c r="AD8" s="235"/>
      <c r="AE8" s="232" t="str">
        <f>AI13</f>
        <v>そろばん教室ＵＳＡ</v>
      </c>
      <c r="AF8" s="232"/>
      <c r="AG8" s="232" t="str">
        <f>AJ13</f>
        <v>埼玉県</v>
      </c>
      <c r="AH8" s="232"/>
      <c r="AI8" s="233" t="str">
        <f>AK13</f>
        <v>高柳　和之先生</v>
      </c>
      <c r="AJ8" s="233"/>
      <c r="AK8" s="232">
        <f>AL13</f>
        <v>840</v>
      </c>
      <c r="AL8" s="232"/>
      <c r="AN8" s="31"/>
      <c r="AO8" s="235" t="s">
        <v>1328</v>
      </c>
      <c r="AP8" s="235"/>
      <c r="AQ8" s="235"/>
      <c r="AR8" s="232" t="str">
        <f>AV13</f>
        <v>けいさんぎのう</v>
      </c>
      <c r="AS8" s="232"/>
      <c r="AT8" s="232" t="str">
        <f>AW13</f>
        <v>千葉県</v>
      </c>
      <c r="AU8" s="232"/>
      <c r="AV8" s="233" t="str">
        <f>AX13</f>
        <v>堀内　和代先生</v>
      </c>
      <c r="AW8" s="233"/>
      <c r="AX8" s="232">
        <f>AY13</f>
        <v>856</v>
      </c>
      <c r="AY8" s="232"/>
      <c r="BA8" s="31"/>
      <c r="BB8" s="235" t="s">
        <v>1328</v>
      </c>
      <c r="BC8" s="235"/>
      <c r="BD8" s="235"/>
      <c r="BE8" s="232" t="str">
        <f>BI13</f>
        <v>けいさんぎのう</v>
      </c>
      <c r="BF8" s="232"/>
      <c r="BG8" s="232" t="str">
        <f>BJ13</f>
        <v>千葉県</v>
      </c>
      <c r="BH8" s="232"/>
      <c r="BI8" s="233" t="str">
        <f>BK13</f>
        <v>堀内　和代先生</v>
      </c>
      <c r="BJ8" s="233"/>
      <c r="BK8" s="232">
        <f>BL13</f>
        <v>894</v>
      </c>
      <c r="BL8" s="232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</row>
    <row r="9" spans="1:85" s="34" customFormat="1" ht="27.75" customHeight="1" x14ac:dyDescent="0.4">
      <c r="A9" s="31"/>
      <c r="B9" s="234" t="s">
        <v>1104</v>
      </c>
      <c r="C9" s="234"/>
      <c r="D9" s="234"/>
      <c r="E9" s="232"/>
      <c r="F9" s="232"/>
      <c r="G9" s="232"/>
      <c r="H9" s="232"/>
      <c r="I9" s="233"/>
      <c r="J9" s="233"/>
      <c r="K9" s="232"/>
      <c r="L9" s="232"/>
      <c r="N9" s="31"/>
      <c r="O9" s="234" t="s">
        <v>1104</v>
      </c>
      <c r="P9" s="234"/>
      <c r="Q9" s="234"/>
      <c r="R9" s="232"/>
      <c r="S9" s="232"/>
      <c r="T9" s="232"/>
      <c r="U9" s="232"/>
      <c r="V9" s="233"/>
      <c r="W9" s="233"/>
      <c r="X9" s="232"/>
      <c r="Y9" s="232"/>
      <c r="AA9" s="31"/>
      <c r="AB9" s="234" t="s">
        <v>1104</v>
      </c>
      <c r="AC9" s="234"/>
      <c r="AD9" s="234"/>
      <c r="AE9" s="232"/>
      <c r="AF9" s="232"/>
      <c r="AG9" s="232"/>
      <c r="AH9" s="232"/>
      <c r="AI9" s="233"/>
      <c r="AJ9" s="233"/>
      <c r="AK9" s="232"/>
      <c r="AL9" s="232"/>
      <c r="AN9" s="31"/>
      <c r="AO9" s="234" t="s">
        <v>1104</v>
      </c>
      <c r="AP9" s="234"/>
      <c r="AQ9" s="234"/>
      <c r="AR9" s="232"/>
      <c r="AS9" s="232"/>
      <c r="AT9" s="232"/>
      <c r="AU9" s="232"/>
      <c r="AV9" s="233"/>
      <c r="AW9" s="233"/>
      <c r="AX9" s="232"/>
      <c r="AY9" s="232"/>
      <c r="BA9" s="31"/>
      <c r="BB9" s="234" t="s">
        <v>1104</v>
      </c>
      <c r="BC9" s="234"/>
      <c r="BD9" s="234"/>
      <c r="BE9" s="232"/>
      <c r="BF9" s="232"/>
      <c r="BG9" s="232"/>
      <c r="BH9" s="232"/>
      <c r="BI9" s="233"/>
      <c r="BJ9" s="233"/>
      <c r="BK9" s="232"/>
      <c r="BL9" s="232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</row>
    <row r="10" spans="1:85" ht="10.15" customHeight="1" x14ac:dyDescent="0.4"/>
    <row r="11" spans="1:85" ht="22.15" customHeight="1" x14ac:dyDescent="0.4">
      <c r="B11" s="32" t="s">
        <v>1329</v>
      </c>
      <c r="H11" s="32" t="s">
        <v>1330</v>
      </c>
      <c r="O11" s="32" t="s">
        <v>1329</v>
      </c>
      <c r="U11" s="32" t="s">
        <v>1330</v>
      </c>
      <c r="AB11" s="32" t="s">
        <v>1329</v>
      </c>
      <c r="AH11" s="32" t="s">
        <v>1330</v>
      </c>
      <c r="AO11" s="32" t="s">
        <v>1329</v>
      </c>
      <c r="AU11" s="32" t="s">
        <v>1330</v>
      </c>
      <c r="BB11" s="32" t="s">
        <v>1329</v>
      </c>
      <c r="BH11" s="32" t="s">
        <v>1330</v>
      </c>
    </row>
    <row r="12" spans="1:85" ht="10.15" customHeight="1" x14ac:dyDescent="0.4"/>
    <row r="13" spans="1:85" s="176" customFormat="1" ht="22.5" customHeight="1" x14ac:dyDescent="0.4">
      <c r="A13" s="175"/>
      <c r="B13" s="177" t="str">
        <f>'２年以下'!A5</f>
        <v>日本一</v>
      </c>
      <c r="C13" s="178" t="str">
        <f>'２年以下'!B5</f>
        <v>中澤　旺汰</v>
      </c>
      <c r="D13" s="179" t="str">
        <f>'２年以下'!C5</f>
        <v>（小２・宮城県）</v>
      </c>
      <c r="E13" s="178" t="str">
        <f>'２年以下'!D5</f>
        <v>泉そろばんスクール</v>
      </c>
      <c r="F13" s="180">
        <f>'２年以下'!H5</f>
        <v>238</v>
      </c>
      <c r="G13" s="176">
        <v>1</v>
      </c>
      <c r="H13" s="177" t="str">
        <f>'２年以下'!J5</f>
        <v>日本一</v>
      </c>
      <c r="I13" s="178" t="str">
        <f>'２年以下'!K5</f>
        <v>宮城珠算学校</v>
      </c>
      <c r="J13" s="178" t="str">
        <f>'２年以下'!L5</f>
        <v>沖縄県</v>
      </c>
      <c r="K13" s="178" t="str">
        <f>'２年以下'!M5</f>
        <v>宮城　忍人先生</v>
      </c>
      <c r="L13" s="189">
        <f>'２年以下'!N5</f>
        <v>460</v>
      </c>
      <c r="N13" s="175"/>
      <c r="O13" s="177" t="str">
        <f>'３・４年'!A5</f>
        <v>日本一</v>
      </c>
      <c r="P13" s="178" t="str">
        <f>'３・４年'!B5</f>
        <v>髙嶋　　優</v>
      </c>
      <c r="Q13" s="179" t="str">
        <f>'３・４年'!C5</f>
        <v>（小４・千葉県）</v>
      </c>
      <c r="R13" s="178" t="str">
        <f>'３・４年'!D5</f>
        <v>けいさんぎのう</v>
      </c>
      <c r="S13" s="180">
        <f>'３・４年'!H5</f>
        <v>288</v>
      </c>
      <c r="T13" s="176">
        <v>1</v>
      </c>
      <c r="U13" s="177" t="str">
        <f>'３・４年'!J5</f>
        <v>日本一</v>
      </c>
      <c r="V13" s="178" t="str">
        <f>'３・４年'!K5</f>
        <v>そろばん教室ＵＳＡ</v>
      </c>
      <c r="W13" s="178" t="str">
        <f>'３・４年'!L5</f>
        <v>埼玉県</v>
      </c>
      <c r="X13" s="178" t="str">
        <f>'３・４年'!M5</f>
        <v>高柳　和之先生</v>
      </c>
      <c r="Y13" s="189">
        <f>'３・４年'!N5</f>
        <v>738</v>
      </c>
      <c r="AA13" s="175"/>
      <c r="AB13" s="177" t="str">
        <f>'５・６年'!A5</f>
        <v>日本一</v>
      </c>
      <c r="AC13" s="178" t="str">
        <f>'５・６年'!B5</f>
        <v>大辻　悠仁</v>
      </c>
      <c r="AD13" s="179" t="str">
        <f>'５・６年'!C5</f>
        <v>（小６・愛知県）</v>
      </c>
      <c r="AE13" s="178" t="str">
        <f>'５・６年'!D5</f>
        <v>そろばんマイスタースクール</v>
      </c>
      <c r="AF13" s="180">
        <f>'５・６年'!H5</f>
        <v>296</v>
      </c>
      <c r="AG13" s="176">
        <v>1</v>
      </c>
      <c r="AH13" s="177" t="str">
        <f>'５・６年'!J5</f>
        <v>日本一</v>
      </c>
      <c r="AI13" s="178" t="str">
        <f>'５・６年'!K5</f>
        <v>そろばん教室ＵＳＡ</v>
      </c>
      <c r="AJ13" s="178" t="str">
        <f>'５・６年'!L5</f>
        <v>埼玉県</v>
      </c>
      <c r="AK13" s="178" t="str">
        <f>'５・６年'!M5</f>
        <v>高柳　和之先生</v>
      </c>
      <c r="AL13" s="189">
        <f>'５・６年'!N5</f>
        <v>840</v>
      </c>
      <c r="AN13" s="175"/>
      <c r="AO13" s="177" t="str">
        <f>中学生!A5</f>
        <v>日本一</v>
      </c>
      <c r="AP13" s="178" t="str">
        <f>中学生!B5</f>
        <v>篠塚　颯太</v>
      </c>
      <c r="AQ13" s="179" t="str">
        <f>中学生!C5</f>
        <v>（中１・埼玉県）</v>
      </c>
      <c r="AR13" s="178" t="str">
        <f>中学生!D5</f>
        <v>岡庭珠算塾</v>
      </c>
      <c r="AS13" s="180">
        <f>中学生!H5</f>
        <v>300</v>
      </c>
      <c r="AT13" s="176">
        <v>1</v>
      </c>
      <c r="AU13" s="177" t="str">
        <f>中学生!J5</f>
        <v>日本一</v>
      </c>
      <c r="AV13" s="178" t="str">
        <f>中学生!K5</f>
        <v>けいさんぎのう</v>
      </c>
      <c r="AW13" s="178" t="str">
        <f>中学生!L5</f>
        <v>千葉県</v>
      </c>
      <c r="AX13" s="178" t="str">
        <f>中学生!M5</f>
        <v>堀内　和代先生</v>
      </c>
      <c r="AY13" s="189">
        <f>中学生!N5</f>
        <v>856</v>
      </c>
      <c r="BA13" s="175"/>
      <c r="BB13" s="177" t="str">
        <f>高・一!A5</f>
        <v>日本一</v>
      </c>
      <c r="BC13" s="178" t="str">
        <f>高・一!B5</f>
        <v>金本　大夢</v>
      </c>
      <c r="BD13" s="179" t="str">
        <f>高・一!C5</f>
        <v>（大２・大阪府）</v>
      </c>
      <c r="BE13" s="178" t="str">
        <f>高・一!D5</f>
        <v>星の郷総合教室</v>
      </c>
      <c r="BF13" s="180">
        <f>高・一!H5</f>
        <v>300</v>
      </c>
      <c r="BG13" s="176">
        <v>1</v>
      </c>
      <c r="BH13" s="177" t="str">
        <f>高・一!J5</f>
        <v>日本一</v>
      </c>
      <c r="BI13" s="178" t="str">
        <f>高・一!K5</f>
        <v>けいさんぎのう</v>
      </c>
      <c r="BJ13" s="178" t="str">
        <f>高・一!L5</f>
        <v>千葉県</v>
      </c>
      <c r="BK13" s="178" t="str">
        <f>高・一!M5</f>
        <v>堀内　和代先生</v>
      </c>
      <c r="BL13" s="189">
        <f>高・一!N5</f>
        <v>894</v>
      </c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</row>
    <row r="14" spans="1:85" s="176" customFormat="1" ht="22.5" customHeight="1" x14ac:dyDescent="0.4">
      <c r="A14" s="175"/>
      <c r="B14" s="181" t="str">
        <f>'２年以下'!A6</f>
        <v>2位</v>
      </c>
      <c r="C14" s="182" t="str">
        <f>'２年以下'!B6</f>
        <v>伊藤　悠真</v>
      </c>
      <c r="D14" s="183" t="str">
        <f>'２年以下'!C6</f>
        <v>（小２・東京都）</v>
      </c>
      <c r="E14" s="182" t="str">
        <f>'２年以下'!D6</f>
        <v>石川塾</v>
      </c>
      <c r="F14" s="184">
        <f>'２年以下'!H6</f>
        <v>222</v>
      </c>
      <c r="G14" s="176">
        <v>2</v>
      </c>
      <c r="H14" s="181" t="str">
        <f>'２年以下'!J6</f>
        <v>２位</v>
      </c>
      <c r="I14" s="182" t="str">
        <f>'２年以下'!K6</f>
        <v>けいさんぎのう</v>
      </c>
      <c r="J14" s="182" t="str">
        <f>'２年以下'!L6</f>
        <v>千葉県</v>
      </c>
      <c r="K14" s="182" t="str">
        <f>'２年以下'!M6</f>
        <v>堀内　和代先生</v>
      </c>
      <c r="L14" s="190">
        <f>'２年以下'!N6</f>
        <v>432</v>
      </c>
      <c r="N14" s="175"/>
      <c r="O14" s="181" t="str">
        <f>'３・４年'!A6</f>
        <v>２位</v>
      </c>
      <c r="P14" s="182" t="str">
        <f>'３・４年'!B6</f>
        <v>関口　喜な</v>
      </c>
      <c r="Q14" s="183" t="str">
        <f>'３・４年'!C6</f>
        <v>（小４・埼玉県）</v>
      </c>
      <c r="R14" s="182" t="str">
        <f>'３・４年'!D6</f>
        <v>そろばん教室ＵＳＡ</v>
      </c>
      <c r="S14" s="184">
        <f>'３・４年'!H6</f>
        <v>278</v>
      </c>
      <c r="T14" s="176">
        <v>2</v>
      </c>
      <c r="U14" s="181" t="str">
        <f>'３・４年'!J6</f>
        <v>２位</v>
      </c>
      <c r="V14" s="182" t="str">
        <f>'３・４年'!K6</f>
        <v>けいさんぎのう</v>
      </c>
      <c r="W14" s="182" t="str">
        <f>'３・４年'!L6</f>
        <v>千葉県</v>
      </c>
      <c r="X14" s="182" t="str">
        <f>'３・４年'!M6</f>
        <v>堀内　和代先生</v>
      </c>
      <c r="Y14" s="190">
        <f>'３・４年'!N6</f>
        <v>726</v>
      </c>
      <c r="AA14" s="175"/>
      <c r="AB14" s="181" t="str">
        <f>'５・６年'!A6</f>
        <v>２位</v>
      </c>
      <c r="AC14" s="182" t="str">
        <f>'５・６年'!B6</f>
        <v>小野　雅貴</v>
      </c>
      <c r="AD14" s="183" t="str">
        <f>'５・６年'!C6</f>
        <v>（小５・埼玉県）</v>
      </c>
      <c r="AE14" s="182" t="str">
        <f>'５・６年'!D6</f>
        <v>そろばん教室ＵＳＡ</v>
      </c>
      <c r="AF14" s="184">
        <f>'５・６年'!H6</f>
        <v>292</v>
      </c>
      <c r="AG14" s="176">
        <v>2</v>
      </c>
      <c r="AH14" s="181" t="str">
        <f>'５・６年'!J6</f>
        <v>２位</v>
      </c>
      <c r="AI14" s="182" t="str">
        <f>'５・６年'!K6</f>
        <v>かしはら計算スクール Nexus</v>
      </c>
      <c r="AJ14" s="182" t="str">
        <f>'５・６年'!L6</f>
        <v>奈良県</v>
      </c>
      <c r="AK14" s="182" t="str">
        <f>'５・６年'!M6</f>
        <v>太田陽一郎先生</v>
      </c>
      <c r="AL14" s="190">
        <f>'５・６年'!N6</f>
        <v>688</v>
      </c>
      <c r="AN14" s="175"/>
      <c r="AO14" s="181" t="str">
        <f>中学生!A6</f>
        <v>２位</v>
      </c>
      <c r="AP14" s="182" t="str">
        <f>中学生!B6</f>
        <v>橋本　　倖</v>
      </c>
      <c r="AQ14" s="183" t="str">
        <f>中学生!C6</f>
        <v>（中１・千葉県）</v>
      </c>
      <c r="AR14" s="182" t="str">
        <f>中学生!D6</f>
        <v>けいさんぎのう</v>
      </c>
      <c r="AS14" s="184">
        <f>中学生!H6</f>
        <v>290</v>
      </c>
      <c r="AT14" s="176">
        <v>2</v>
      </c>
      <c r="AU14" s="181" t="str">
        <f>中学生!J6</f>
        <v>２位</v>
      </c>
      <c r="AV14" s="182" t="str">
        <f>中学生!K6</f>
        <v>ぐしかわ珠算教室</v>
      </c>
      <c r="AW14" s="182" t="str">
        <f>中学生!L6</f>
        <v>沖縄県</v>
      </c>
      <c r="AX14" s="182" t="str">
        <f>中学生!M6</f>
        <v>瑞慶覧　愛先生</v>
      </c>
      <c r="AY14" s="190">
        <f>中学生!N6</f>
        <v>834</v>
      </c>
      <c r="BA14" s="175"/>
      <c r="BB14" s="181" t="str">
        <f>高・一!A6</f>
        <v>２位</v>
      </c>
      <c r="BC14" s="182" t="str">
        <f>高・一!B6</f>
        <v>弥谷　拓哉</v>
      </c>
      <c r="BD14" s="183" t="str">
        <f>高・一!C6</f>
        <v>（大３・埼玉県）</v>
      </c>
      <c r="BE14" s="182" t="str">
        <f>高・一!D6</f>
        <v>そろばん教室ＵＳＡ</v>
      </c>
      <c r="BF14" s="184">
        <f>高・一!H6</f>
        <v>300</v>
      </c>
      <c r="BG14" s="176">
        <v>2</v>
      </c>
      <c r="BH14" s="181" t="str">
        <f>高・一!J6</f>
        <v>２位</v>
      </c>
      <c r="BI14" s="182" t="str">
        <f>高・一!K6</f>
        <v>星の郷総合教室</v>
      </c>
      <c r="BJ14" s="182" t="str">
        <f>高・一!L6</f>
        <v>大阪府</v>
      </c>
      <c r="BK14" s="182" t="str">
        <f>高・一!M6</f>
        <v>金本　和祐先生</v>
      </c>
      <c r="BL14" s="190">
        <f>高・一!N6</f>
        <v>892</v>
      </c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</row>
    <row r="15" spans="1:85" s="176" customFormat="1" ht="22.5" customHeight="1" x14ac:dyDescent="0.4">
      <c r="A15" s="175"/>
      <c r="B15" s="181" t="str">
        <f>'２年以下'!A7</f>
        <v>3位</v>
      </c>
      <c r="C15" s="182" t="str">
        <f>'２年以下'!B7</f>
        <v>喜友名朝暖</v>
      </c>
      <c r="D15" s="183" t="str">
        <f>'２年以下'!C7</f>
        <v>（小２・沖縄県）</v>
      </c>
      <c r="E15" s="182" t="str">
        <f>'２年以下'!D7</f>
        <v>外間そろばんスクール</v>
      </c>
      <c r="F15" s="184">
        <f>'２年以下'!H7</f>
        <v>220</v>
      </c>
      <c r="G15" s="176">
        <v>3</v>
      </c>
      <c r="H15" s="181" t="str">
        <f>'２年以下'!J7</f>
        <v>３位</v>
      </c>
      <c r="I15" s="182" t="str">
        <f>'２年以下'!K7</f>
        <v>Sanraku Soroban School</v>
      </c>
      <c r="J15" s="182" t="str">
        <f>'２年以下'!L7</f>
        <v>東京都</v>
      </c>
      <c r="K15" s="182" t="str">
        <f>'２年以下'!M7</f>
        <v>菊地　正芳先生</v>
      </c>
      <c r="L15" s="190">
        <f>'２年以下'!N7</f>
        <v>418</v>
      </c>
      <c r="N15" s="175"/>
      <c r="O15" s="181" t="str">
        <f>'３・４年'!A7</f>
        <v>３位</v>
      </c>
      <c r="P15" s="182" t="str">
        <f>'３・４年'!B7</f>
        <v>照屋　太晴</v>
      </c>
      <c r="Q15" s="183" t="str">
        <f>'３・４年'!C7</f>
        <v>（小３・沖縄県）</v>
      </c>
      <c r="R15" s="182" t="str">
        <f>'３・４年'!D7</f>
        <v>屋比久珠算塾</v>
      </c>
      <c r="S15" s="184">
        <f>'３・４年'!H7</f>
        <v>270</v>
      </c>
      <c r="T15" s="176">
        <v>3</v>
      </c>
      <c r="U15" s="181" t="str">
        <f>'３・４年'!J7</f>
        <v>３位</v>
      </c>
      <c r="V15" s="182" t="str">
        <f>'３・４年'!K7</f>
        <v>外間そろばんスクール</v>
      </c>
      <c r="W15" s="182" t="str">
        <f>'３・４年'!L7</f>
        <v>沖縄県</v>
      </c>
      <c r="X15" s="182" t="str">
        <f>'３・４年'!M7</f>
        <v>大城　保仁先生</v>
      </c>
      <c r="Y15" s="190">
        <f>'３・４年'!N7</f>
        <v>648</v>
      </c>
      <c r="AA15" s="175"/>
      <c r="AB15" s="181" t="str">
        <f>'５・６年'!A7</f>
        <v>３位</v>
      </c>
      <c r="AC15" s="182" t="str">
        <f>'５・６年'!B7</f>
        <v>新倉　咲音</v>
      </c>
      <c r="AD15" s="183" t="str">
        <f>'５・６年'!C7</f>
        <v>（小５・北海道）</v>
      </c>
      <c r="AE15" s="182" t="str">
        <f>'５・６年'!D7</f>
        <v>札幌そろばんファクトリー</v>
      </c>
      <c r="AF15" s="184">
        <f>'５・６年'!H7</f>
        <v>286</v>
      </c>
      <c r="AG15" s="176">
        <v>3</v>
      </c>
      <c r="AH15" s="181" t="str">
        <f>'５・６年'!J7</f>
        <v>３位</v>
      </c>
      <c r="AI15" s="182" t="str">
        <f>'５・６年'!K7</f>
        <v>そろばんスクエア</v>
      </c>
      <c r="AJ15" s="182" t="str">
        <f>'５・６年'!L7</f>
        <v>愛知県</v>
      </c>
      <c r="AK15" s="182" t="str">
        <f>'５・６年'!M7</f>
        <v>青木　龍輔先生</v>
      </c>
      <c r="AL15" s="190">
        <f>'５・６年'!N7</f>
        <v>684</v>
      </c>
      <c r="AN15" s="175"/>
      <c r="AO15" s="181" t="str">
        <f>中学生!A7</f>
        <v>２位</v>
      </c>
      <c r="AP15" s="182" t="str">
        <f>中学生!B7</f>
        <v>石黒　煌也</v>
      </c>
      <c r="AQ15" s="183" t="str">
        <f>中学生!C7</f>
        <v>（中２・東京都）</v>
      </c>
      <c r="AR15" s="182" t="str">
        <f>中学生!D7</f>
        <v>Abacus Studio</v>
      </c>
      <c r="AS15" s="184">
        <f>中学生!H7</f>
        <v>290</v>
      </c>
      <c r="AT15" s="176">
        <v>3</v>
      </c>
      <c r="AU15" s="181" t="str">
        <f>中学生!J7</f>
        <v>３位</v>
      </c>
      <c r="AV15" s="182" t="str">
        <f>中学生!K7</f>
        <v>そろばん教室ＵＳＡ</v>
      </c>
      <c r="AW15" s="182" t="str">
        <f>中学生!L7</f>
        <v>埼玉県</v>
      </c>
      <c r="AX15" s="182" t="str">
        <f>中学生!M7</f>
        <v>高柳　和之先生</v>
      </c>
      <c r="AY15" s="190">
        <f>中学生!N7</f>
        <v>766</v>
      </c>
      <c r="BA15" s="175"/>
      <c r="BB15" s="181" t="str">
        <f>高・一!A7</f>
        <v>３位</v>
      </c>
      <c r="BC15" s="182" t="str">
        <f>高・一!B7</f>
        <v>斎藤　　俊</v>
      </c>
      <c r="BD15" s="183" t="str">
        <f>高・一!C7</f>
        <v>（大２・青森県）</v>
      </c>
      <c r="BE15" s="182" t="str">
        <f>高・一!D7</f>
        <v>三沢珠算塾</v>
      </c>
      <c r="BF15" s="184">
        <f>高・一!H7</f>
        <v>300</v>
      </c>
      <c r="BG15" s="176">
        <v>3</v>
      </c>
      <c r="BH15" s="181" t="str">
        <f>高・一!J7</f>
        <v>３位</v>
      </c>
      <c r="BI15" s="182" t="str">
        <f>高・一!K7</f>
        <v>そろばん教室ＵＳＡ</v>
      </c>
      <c r="BJ15" s="182" t="str">
        <f>高・一!L7</f>
        <v>埼玉県</v>
      </c>
      <c r="BK15" s="182" t="str">
        <f>高・一!M7</f>
        <v>高柳　和之先生</v>
      </c>
      <c r="BL15" s="190">
        <f>高・一!N7</f>
        <v>888</v>
      </c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</row>
    <row r="16" spans="1:85" s="176" customFormat="1" ht="22.5" customHeight="1" x14ac:dyDescent="0.4">
      <c r="A16" s="175"/>
      <c r="B16" s="181" t="str">
        <f>'２年以下'!A8</f>
        <v>4位</v>
      </c>
      <c r="C16" s="182" t="str">
        <f>'２年以下'!B8</f>
        <v>金森　双葉</v>
      </c>
      <c r="D16" s="183" t="str">
        <f>'２年以下'!C8</f>
        <v>（小２・千葉県）</v>
      </c>
      <c r="E16" s="182" t="str">
        <f>'２年以下'!D8</f>
        <v>けいさんぎのう</v>
      </c>
      <c r="F16" s="184">
        <f>'２年以下'!H8</f>
        <v>200</v>
      </c>
      <c r="G16" s="176">
        <v>4</v>
      </c>
      <c r="H16" s="181" t="str">
        <f>'２年以下'!J8</f>
        <v>４位</v>
      </c>
      <c r="I16" s="182" t="str">
        <f>'２年以下'!K8</f>
        <v>石川塾</v>
      </c>
      <c r="J16" s="182" t="str">
        <f>'２年以下'!L8</f>
        <v>東京都</v>
      </c>
      <c r="K16" s="182" t="str">
        <f>'２年以下'!M8</f>
        <v>石川　幹夫先生</v>
      </c>
      <c r="L16" s="190">
        <f>'２年以下'!N8</f>
        <v>414</v>
      </c>
      <c r="N16" s="175"/>
      <c r="O16" s="181" t="str">
        <f>'３・４年'!A8</f>
        <v>４位</v>
      </c>
      <c r="P16" s="182" t="str">
        <f>'３・４年'!B8</f>
        <v>相澤　壮真</v>
      </c>
      <c r="Q16" s="183" t="str">
        <f>'３・４年'!C8</f>
        <v>（小４・埼玉県）</v>
      </c>
      <c r="R16" s="182" t="str">
        <f>'３・４年'!D8</f>
        <v>そろばん教室ＵＳＡ</v>
      </c>
      <c r="S16" s="184">
        <f>'３・４年'!H8</f>
        <v>266</v>
      </c>
      <c r="T16" s="176">
        <v>4</v>
      </c>
      <c r="U16" s="181" t="str">
        <f>'３・４年'!J8</f>
        <v>４位</v>
      </c>
      <c r="V16" s="182" t="str">
        <f>'３・４年'!K8</f>
        <v>秋田あんざんアカデミー</v>
      </c>
      <c r="W16" s="182" t="str">
        <f>'３・４年'!L8</f>
        <v>秋田県</v>
      </c>
      <c r="X16" s="182" t="str">
        <f>'３・４年'!M8</f>
        <v>戸井田和明先生</v>
      </c>
      <c r="Y16" s="190">
        <f>'３・４年'!N8</f>
        <v>534</v>
      </c>
      <c r="AA16" s="175"/>
      <c r="AB16" s="181" t="str">
        <f>'５・６年'!A8</f>
        <v>４位</v>
      </c>
      <c r="AC16" s="182" t="str">
        <f>'５・６年'!B8</f>
        <v>園田　柚子</v>
      </c>
      <c r="AD16" s="183" t="str">
        <f>'５・６年'!C8</f>
        <v>（小６・埼玉県）</v>
      </c>
      <c r="AE16" s="182" t="str">
        <f>'５・６年'!D8</f>
        <v>そろばん教室ＵＳＡ</v>
      </c>
      <c r="AF16" s="184">
        <f>'５・６年'!H8</f>
        <v>282</v>
      </c>
      <c r="AG16" s="176">
        <v>4</v>
      </c>
      <c r="AH16" s="181" t="str">
        <f>'５・６年'!J8</f>
        <v>４位</v>
      </c>
      <c r="AI16" s="182" t="str">
        <f>'５・６年'!K8</f>
        <v>Sanraku Soroban School</v>
      </c>
      <c r="AJ16" s="182" t="str">
        <f>'５・６年'!L8</f>
        <v>東京都</v>
      </c>
      <c r="AK16" s="182" t="str">
        <f>'５・６年'!M8</f>
        <v>菊地　正芳先生</v>
      </c>
      <c r="AL16" s="190">
        <f>'５・６年'!N8</f>
        <v>676</v>
      </c>
      <c r="AN16" s="175"/>
      <c r="AO16" s="181" t="str">
        <f>中学生!A8</f>
        <v>４位</v>
      </c>
      <c r="AP16" s="182" t="str">
        <f>中学生!B8</f>
        <v>宜名眞幸大</v>
      </c>
      <c r="AQ16" s="183" t="str">
        <f>中学生!C8</f>
        <v>（中１・沖縄県）</v>
      </c>
      <c r="AR16" s="182" t="str">
        <f>中学生!D8</f>
        <v>ぐしかわ珠算教室</v>
      </c>
      <c r="AS16" s="184">
        <f>中学生!H8</f>
        <v>288</v>
      </c>
      <c r="AT16" s="176">
        <v>4</v>
      </c>
      <c r="AU16" s="181" t="str">
        <f>中学生!J8</f>
        <v>４位</v>
      </c>
      <c r="AV16" s="182" t="str">
        <f>中学生!K8</f>
        <v>しま暗算そろばん教室</v>
      </c>
      <c r="AW16" s="182" t="str">
        <f>中学生!L8</f>
        <v>埼玉県</v>
      </c>
      <c r="AX16" s="182" t="str">
        <f>中学生!M8</f>
        <v>志摩　憲之先生</v>
      </c>
      <c r="AY16" s="190">
        <f>中学生!N8</f>
        <v>684</v>
      </c>
      <c r="BA16" s="175"/>
      <c r="BB16" s="181" t="str">
        <f>高・一!A8</f>
        <v>４位</v>
      </c>
      <c r="BC16" s="182" t="str">
        <f>高・一!B8</f>
        <v>金本　三夢</v>
      </c>
      <c r="BD16" s="183" t="str">
        <f>高・一!C8</f>
        <v>（大３・大阪府）</v>
      </c>
      <c r="BE16" s="182" t="str">
        <f>高・一!D8</f>
        <v>星の郷総合教室</v>
      </c>
      <c r="BF16" s="184">
        <f>高・一!H8</f>
        <v>298</v>
      </c>
      <c r="BG16" s="176">
        <v>4</v>
      </c>
      <c r="BH16" s="181" t="str">
        <f>高・一!J8</f>
        <v>４位</v>
      </c>
      <c r="BI16" s="182" t="str">
        <f>高・一!K8</f>
        <v>今井珠算塾</v>
      </c>
      <c r="BJ16" s="182" t="str">
        <f>高・一!L8</f>
        <v>兵庫県</v>
      </c>
      <c r="BK16" s="182" t="str">
        <f>高・一!M8</f>
        <v>今井　智子先生</v>
      </c>
      <c r="BL16" s="190">
        <f>高・一!N8</f>
        <v>854</v>
      </c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</row>
    <row r="17" spans="1:85" s="176" customFormat="1" ht="22.5" customHeight="1" x14ac:dyDescent="0.4">
      <c r="A17" s="175"/>
      <c r="B17" s="181" t="str">
        <f>'２年以下'!A9</f>
        <v>5位</v>
      </c>
      <c r="C17" s="182" t="str">
        <f>'２年以下'!B9</f>
        <v>青木　瑛斗</v>
      </c>
      <c r="D17" s="183" t="str">
        <f>'２年以下'!C9</f>
        <v>（小１・愛知県）</v>
      </c>
      <c r="E17" s="182" t="str">
        <f>'２年以下'!D9</f>
        <v>そろばんスクエア</v>
      </c>
      <c r="F17" s="184">
        <f>'２年以下'!H9</f>
        <v>190</v>
      </c>
      <c r="G17" s="176">
        <v>5</v>
      </c>
      <c r="H17" s="181" t="str">
        <f>'２年以下'!J9</f>
        <v>５位</v>
      </c>
      <c r="I17" s="182" t="str">
        <f>'２年以下'!K9</f>
        <v>そろばんスクエア</v>
      </c>
      <c r="J17" s="182" t="str">
        <f>'２年以下'!L9</f>
        <v>愛知県</v>
      </c>
      <c r="K17" s="182" t="str">
        <f>'２年以下'!M9</f>
        <v>青木　龍輔先生</v>
      </c>
      <c r="L17" s="190">
        <f>'２年以下'!N9</f>
        <v>300</v>
      </c>
      <c r="N17" s="175"/>
      <c r="O17" s="181" t="str">
        <f>'３・４年'!A9</f>
        <v>５位</v>
      </c>
      <c r="P17" s="182" t="str">
        <f>'３・４年'!B9</f>
        <v>降矢　才馳</v>
      </c>
      <c r="Q17" s="183" t="str">
        <f>'３・４年'!C9</f>
        <v>（小４・秋田県）</v>
      </c>
      <c r="R17" s="182" t="str">
        <f>'３・４年'!D9</f>
        <v>秋田あんざんアカデミー</v>
      </c>
      <c r="S17" s="184">
        <f>'３・４年'!H9</f>
        <v>258</v>
      </c>
      <c r="T17" s="176">
        <v>5</v>
      </c>
      <c r="U17" s="181" t="str">
        <f>'３・４年'!J9</f>
        <v>５位</v>
      </c>
      <c r="V17" s="182" t="str">
        <f>'３・４年'!K9</f>
        <v>Abacus Studio</v>
      </c>
      <c r="W17" s="182" t="str">
        <f>'３・４年'!L9</f>
        <v>東京都</v>
      </c>
      <c r="X17" s="182" t="str">
        <f>'３・４年'!M9</f>
        <v>黄　　俊豪先生</v>
      </c>
      <c r="Y17" s="190">
        <f>'３・４年'!N9</f>
        <v>512</v>
      </c>
      <c r="AA17" s="175"/>
      <c r="AB17" s="181" t="str">
        <f>'５・６年'!A9</f>
        <v>５位</v>
      </c>
      <c r="AC17" s="182" t="str">
        <f>'５・６年'!B9</f>
        <v>御子柴樹里</v>
      </c>
      <c r="AD17" s="183" t="str">
        <f>'５・６年'!C9</f>
        <v>（小５・東京都）</v>
      </c>
      <c r="AE17" s="182" t="str">
        <f>'５・６年'!D9</f>
        <v>Sanraku Soroban School</v>
      </c>
      <c r="AF17" s="184">
        <f>'５・６年'!H9</f>
        <v>274</v>
      </c>
      <c r="AG17" s="176">
        <v>5</v>
      </c>
      <c r="AH17" s="181" t="str">
        <f>'５・６年'!J9</f>
        <v>５位</v>
      </c>
      <c r="AI17" s="182" t="str">
        <f>'５・６年'!K9</f>
        <v>そろばんマイスタースクール</v>
      </c>
      <c r="AJ17" s="182" t="str">
        <f>'５・６年'!L9</f>
        <v>愛知県</v>
      </c>
      <c r="AK17" s="182" t="str">
        <f>'５・６年'!M9</f>
        <v>遠山　智士先生</v>
      </c>
      <c r="AL17" s="190">
        <f>'５・６年'!N9</f>
        <v>612</v>
      </c>
      <c r="AN17" s="175"/>
      <c r="AO17" s="181" t="str">
        <f>中学生!A9</f>
        <v>５位</v>
      </c>
      <c r="AP17" s="182" t="str">
        <f>中学生!B9</f>
        <v>舩津ひかり</v>
      </c>
      <c r="AQ17" s="183" t="str">
        <f>中学生!C9</f>
        <v>（中１・千葉県）</v>
      </c>
      <c r="AR17" s="182" t="str">
        <f>中学生!D9</f>
        <v>けいさんぎのう</v>
      </c>
      <c r="AS17" s="184">
        <f>中学生!H9</f>
        <v>284</v>
      </c>
      <c r="AT17" s="176">
        <v>5</v>
      </c>
      <c r="AU17" s="181" t="str">
        <f>中学生!J9</f>
        <v>５位</v>
      </c>
      <c r="AV17" s="182" t="str">
        <f>中学生!K9</f>
        <v>宮本暗算研究塾Ｍax</v>
      </c>
      <c r="AW17" s="182" t="str">
        <f>中学生!L9</f>
        <v>東京都</v>
      </c>
      <c r="AX17" s="182" t="str">
        <f>中学生!M9</f>
        <v>宮本　裕史先生</v>
      </c>
      <c r="AY17" s="190">
        <f>中学生!N9</f>
        <v>676</v>
      </c>
      <c r="BA17" s="175"/>
      <c r="BB17" s="181" t="str">
        <f>高・一!A9</f>
        <v>４位</v>
      </c>
      <c r="BC17" s="182" t="str">
        <f>高・一!B9</f>
        <v>黒澤　大地</v>
      </c>
      <c r="BD17" s="183" t="str">
        <f>高・一!C9</f>
        <v>（大４・千葉県）</v>
      </c>
      <c r="BE17" s="182" t="str">
        <f>高・一!D9</f>
        <v>けいさんぎのう</v>
      </c>
      <c r="BF17" s="184">
        <f>高・一!H9</f>
        <v>298</v>
      </c>
      <c r="BG17" s="176">
        <v>5</v>
      </c>
      <c r="BH17" s="181" t="str">
        <f>高・一!J9</f>
        <v>５位</v>
      </c>
      <c r="BI17" s="182" t="str">
        <f>高・一!K9</f>
        <v>三沢珠算塾</v>
      </c>
      <c r="BJ17" s="182" t="str">
        <f>高・一!L9</f>
        <v>青森県</v>
      </c>
      <c r="BK17" s="182" t="str">
        <f>高・一!M9</f>
        <v>斎藤　拓哉先生</v>
      </c>
      <c r="BL17" s="190">
        <f>高・一!N9</f>
        <v>848</v>
      </c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</row>
    <row r="18" spans="1:85" s="176" customFormat="1" ht="22.5" customHeight="1" x14ac:dyDescent="0.4">
      <c r="A18" s="175"/>
      <c r="B18" s="181" t="str">
        <f>'２年以下'!A10</f>
        <v>6位</v>
      </c>
      <c r="C18" s="182" t="str">
        <f>'２年以下'!B10</f>
        <v>黒岩　乃瑛</v>
      </c>
      <c r="D18" s="183" t="str">
        <f>'２年以下'!C10</f>
        <v>（年長・東京都）</v>
      </c>
      <c r="E18" s="182" t="str">
        <f>'２年以下'!D10</f>
        <v>Sanraku Soroban School</v>
      </c>
      <c r="F18" s="184">
        <f>'２年以下'!H10</f>
        <v>176</v>
      </c>
      <c r="G18" s="176">
        <v>6</v>
      </c>
      <c r="H18" s="181" t="str">
        <f>'２年以下'!J10</f>
        <v>６位</v>
      </c>
      <c r="I18" s="182" t="str">
        <f>'２年以下'!K10</f>
        <v>札幌そろばんファクトリー</v>
      </c>
      <c r="J18" s="182" t="str">
        <f>'２年以下'!L10</f>
        <v>北海道</v>
      </c>
      <c r="K18" s="182" t="str">
        <f>'２年以下'!M10</f>
        <v>若松　尚弘先生</v>
      </c>
      <c r="L18" s="190">
        <f>'２年以下'!N10</f>
        <v>292</v>
      </c>
      <c r="N18" s="175"/>
      <c r="O18" s="181" t="str">
        <f>'３・４年'!A10</f>
        <v>６位</v>
      </c>
      <c r="P18" s="182" t="str">
        <f>'３・４年'!B10</f>
        <v>本永　理来</v>
      </c>
      <c r="Q18" s="183" t="str">
        <f>'３・４年'!C10</f>
        <v>（小４・沖縄県）</v>
      </c>
      <c r="R18" s="182" t="str">
        <f>'３・４年'!D10</f>
        <v>ぐしかわ珠算教室</v>
      </c>
      <c r="S18" s="184">
        <f>'３・４年'!H10</f>
        <v>250</v>
      </c>
      <c r="T18" s="176">
        <v>6</v>
      </c>
      <c r="U18" s="181" t="str">
        <f>'３・４年'!J10</f>
        <v>６位</v>
      </c>
      <c r="V18" s="182" t="str">
        <f>'３・４年'!K10</f>
        <v>石戸珠算学園</v>
      </c>
      <c r="W18" s="182" t="str">
        <f>'３・４年'!L10</f>
        <v>千葉県</v>
      </c>
      <c r="X18" s="182" t="str">
        <f>'３・４年'!M10</f>
        <v>大野　哲弥先生</v>
      </c>
      <c r="Y18" s="190">
        <f>'３・４年'!N10</f>
        <v>484</v>
      </c>
      <c r="AA18" s="175"/>
      <c r="AB18" s="181" t="str">
        <f>'５・６年'!A10</f>
        <v>６位</v>
      </c>
      <c r="AC18" s="182" t="str">
        <f>'５・６年'!B10</f>
        <v>奈良　胡春</v>
      </c>
      <c r="AD18" s="183" t="str">
        <f>'５・６年'!C10</f>
        <v>（小５・長野県）</v>
      </c>
      <c r="AE18" s="182" t="str">
        <f>'５・６年'!D10</f>
        <v>そろばんキッズ</v>
      </c>
      <c r="AF18" s="184">
        <f>'５・６年'!H10</f>
        <v>270</v>
      </c>
      <c r="AG18" s="176">
        <v>6</v>
      </c>
      <c r="AH18" s="181" t="str">
        <f>'５・６年'!J10</f>
        <v>６位</v>
      </c>
      <c r="AI18" s="182" t="str">
        <f>'５・６年'!K10</f>
        <v>屋比久珠算塾</v>
      </c>
      <c r="AJ18" s="182" t="str">
        <f>'５・６年'!L10</f>
        <v>沖縄県</v>
      </c>
      <c r="AK18" s="182" t="str">
        <f>'５・６年'!M10</f>
        <v>屋比久孟隆先生</v>
      </c>
      <c r="AL18" s="190">
        <f>'５・６年'!N10</f>
        <v>580</v>
      </c>
      <c r="AN18" s="175"/>
      <c r="AO18" s="181" t="str">
        <f>中学生!A10</f>
        <v>５位</v>
      </c>
      <c r="AP18" s="182" t="str">
        <f>中学生!B10</f>
        <v>畠山　裕登</v>
      </c>
      <c r="AQ18" s="183" t="str">
        <f>中学生!C10</f>
        <v>（中１・東京都）</v>
      </c>
      <c r="AR18" s="182" t="str">
        <f>中学生!D10</f>
        <v>鷺宮珠算塾</v>
      </c>
      <c r="AS18" s="184">
        <f>中学生!H10</f>
        <v>284</v>
      </c>
      <c r="AT18" s="176">
        <v>6</v>
      </c>
      <c r="AU18" s="181" t="str">
        <f>中学生!J10</f>
        <v>６位</v>
      </c>
      <c r="AV18" s="182" t="str">
        <f>中学生!K10</f>
        <v>Abacus Studio</v>
      </c>
      <c r="AW18" s="182" t="str">
        <f>中学生!L10</f>
        <v>東京都</v>
      </c>
      <c r="AX18" s="182" t="str">
        <f>中学生!M10</f>
        <v>黄　　俊豪先生</v>
      </c>
      <c r="AY18" s="190">
        <f>中学生!N10</f>
        <v>654</v>
      </c>
      <c r="BA18" s="175"/>
      <c r="BB18" s="181" t="str">
        <f>高・一!A10</f>
        <v>４位</v>
      </c>
      <c r="BC18" s="182" t="str">
        <f>高・一!B10</f>
        <v>浅野　貴広</v>
      </c>
      <c r="BD18" s="183" t="str">
        <f>高・一!C10</f>
        <v>（26才・北海道）</v>
      </c>
      <c r="BE18" s="182" t="str">
        <f>高・一!D10</f>
        <v>一條珠算塾</v>
      </c>
      <c r="BF18" s="184">
        <f>高・一!H10</f>
        <v>298</v>
      </c>
      <c r="BG18" s="176">
        <v>6</v>
      </c>
      <c r="BH18" s="181" t="str">
        <f>高・一!J10</f>
        <v>６位</v>
      </c>
      <c r="BI18" s="182" t="str">
        <f>高・一!K10</f>
        <v>阿部珠算教室</v>
      </c>
      <c r="BJ18" s="182" t="str">
        <f>高・一!L10</f>
        <v>兵庫県</v>
      </c>
      <c r="BK18" s="182" t="str">
        <f>高・一!M10</f>
        <v>阿部　綾子先生</v>
      </c>
      <c r="BL18" s="190">
        <f>高・一!N10</f>
        <v>828</v>
      </c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</row>
    <row r="19" spans="1:85" s="176" customFormat="1" ht="22.5" customHeight="1" x14ac:dyDescent="0.4">
      <c r="A19" s="175"/>
      <c r="B19" s="181" t="str">
        <f>'２年以下'!A11</f>
        <v>7位</v>
      </c>
      <c r="C19" s="182" t="str">
        <f>'２年以下'!B11</f>
        <v>若松　咲菜</v>
      </c>
      <c r="D19" s="183" t="str">
        <f>'２年以下'!C11</f>
        <v>（小１・北海道）</v>
      </c>
      <c r="E19" s="182" t="str">
        <f>'２年以下'!D11</f>
        <v>札幌そろばんファクトリー</v>
      </c>
      <c r="F19" s="184">
        <f>'２年以下'!H11</f>
        <v>170</v>
      </c>
      <c r="G19" s="176">
        <v>7</v>
      </c>
      <c r="H19" s="181" t="str">
        <f>'２年以下'!J11</f>
        <v>７位</v>
      </c>
      <c r="I19" s="182" t="str">
        <f>'２年以下'!K11</f>
        <v>石戸珠算学園</v>
      </c>
      <c r="J19" s="182" t="str">
        <f>'２年以下'!L11</f>
        <v>千葉県</v>
      </c>
      <c r="K19" s="182" t="str">
        <f>'２年以下'!M11</f>
        <v>大野　哲弥先生</v>
      </c>
      <c r="L19" s="190">
        <f>'２年以下'!N11</f>
        <v>286</v>
      </c>
      <c r="N19" s="175"/>
      <c r="O19" s="181" t="str">
        <f>'３・４年'!A11</f>
        <v>７位</v>
      </c>
      <c r="P19" s="182" t="str">
        <f>'３・４年'!B11</f>
        <v>澁谷　皇河</v>
      </c>
      <c r="Q19" s="183" t="str">
        <f>'３・４年'!C11</f>
        <v>（小４・富山県）</v>
      </c>
      <c r="R19" s="182" t="str">
        <f>'３・４年'!D11</f>
        <v>木谷綜合学園</v>
      </c>
      <c r="S19" s="184">
        <f>'３・４年'!H11</f>
        <v>244</v>
      </c>
      <c r="T19" s="176">
        <v>7</v>
      </c>
      <c r="U19" s="181" t="str">
        <f>'３・４年'!J11</f>
        <v>７位</v>
      </c>
      <c r="V19" s="182" t="str">
        <f>'３・４年'!K11</f>
        <v>くらや暗算スクール</v>
      </c>
      <c r="W19" s="182" t="str">
        <f>'３・４年'!L11</f>
        <v>埼玉県</v>
      </c>
      <c r="X19" s="182" t="str">
        <f>'３・４年'!M11</f>
        <v>牧野　正寿先生</v>
      </c>
      <c r="Y19" s="190">
        <f>'３・４年'!N11</f>
        <v>446</v>
      </c>
      <c r="AA19" s="175"/>
      <c r="AB19" s="181" t="str">
        <f>'５・６年'!A11</f>
        <v>６位</v>
      </c>
      <c r="AC19" s="182" t="str">
        <f>'５・６年'!B11</f>
        <v>申　　悠宏</v>
      </c>
      <c r="AD19" s="183" t="str">
        <f>'５・６年'!C11</f>
        <v>（小６・千葉県）</v>
      </c>
      <c r="AE19" s="182" t="str">
        <f>'５・６年'!D11</f>
        <v>金子珠算塾</v>
      </c>
      <c r="AF19" s="184">
        <f>'５・６年'!H11</f>
        <v>270</v>
      </c>
      <c r="AG19" s="176">
        <v>7</v>
      </c>
      <c r="AH19" s="181" t="str">
        <f>'５・６年'!J11</f>
        <v>６位</v>
      </c>
      <c r="AI19" s="182" t="str">
        <f>'５・６年'!K11</f>
        <v>秋田あんざんアカデミー</v>
      </c>
      <c r="AJ19" s="182" t="str">
        <f>'５・６年'!L11</f>
        <v>秋田県</v>
      </c>
      <c r="AK19" s="182" t="str">
        <f>'５・６年'!M11</f>
        <v>戸井田和明先生</v>
      </c>
      <c r="AL19" s="190">
        <f>'５・６年'!N11</f>
        <v>580</v>
      </c>
      <c r="AN19" s="175"/>
      <c r="AO19" s="181" t="str">
        <f>中学生!A11</f>
        <v>７位</v>
      </c>
      <c r="AP19" s="182" t="str">
        <f>中学生!B11</f>
        <v>髙嶋　　駿</v>
      </c>
      <c r="AQ19" s="183" t="str">
        <f>中学生!C11</f>
        <v>（中２・千葉県）</v>
      </c>
      <c r="AR19" s="182" t="str">
        <f>中学生!D11</f>
        <v>けいさんぎのう</v>
      </c>
      <c r="AS19" s="184">
        <f>中学生!H11</f>
        <v>282</v>
      </c>
      <c r="AT19" s="176">
        <v>7</v>
      </c>
      <c r="AU19" s="181" t="str">
        <f>中学生!J11</f>
        <v>７位</v>
      </c>
      <c r="AV19" s="182" t="str">
        <f>中学生!K11</f>
        <v>東北珠算塾</v>
      </c>
      <c r="AW19" s="182" t="str">
        <f>中学生!L11</f>
        <v>青森県</v>
      </c>
      <c r="AX19" s="182" t="str">
        <f>中学生!M11</f>
        <v>小川原光治先生</v>
      </c>
      <c r="AY19" s="190">
        <f>中学生!N11</f>
        <v>644</v>
      </c>
      <c r="BA19" s="175"/>
      <c r="BB19" s="181" t="str">
        <f>高・一!A11</f>
        <v>４位</v>
      </c>
      <c r="BC19" s="182" t="str">
        <f>高・一!B11</f>
        <v>堀内　遥斗</v>
      </c>
      <c r="BD19" s="183" t="str">
        <f>高・一!C11</f>
        <v>（大１・千葉県）</v>
      </c>
      <c r="BE19" s="182" t="str">
        <f>高・一!D11</f>
        <v>けいさんぎのう</v>
      </c>
      <c r="BF19" s="184">
        <f>高・一!H11</f>
        <v>298</v>
      </c>
      <c r="BG19" s="176">
        <v>7</v>
      </c>
      <c r="BH19" s="181" t="str">
        <f>高・一!J11</f>
        <v>７位</v>
      </c>
      <c r="BI19" s="182" t="str">
        <f>高・一!K11</f>
        <v>札幌そろばんファクトリー</v>
      </c>
      <c r="BJ19" s="182" t="str">
        <f>高・一!L11</f>
        <v>北海道</v>
      </c>
      <c r="BK19" s="182" t="str">
        <f>高・一!M11</f>
        <v>若松　尚弘先生</v>
      </c>
      <c r="BL19" s="190">
        <f>高・一!N11</f>
        <v>824</v>
      </c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</row>
    <row r="20" spans="1:85" s="176" customFormat="1" ht="22.5" customHeight="1" x14ac:dyDescent="0.4">
      <c r="A20" s="175"/>
      <c r="B20" s="181" t="str">
        <f>'２年以下'!A12</f>
        <v>7位</v>
      </c>
      <c r="C20" s="182" t="str">
        <f>'２年以下'!B12</f>
        <v>石塚　楓哉</v>
      </c>
      <c r="D20" s="183" t="str">
        <f>'２年以下'!C12</f>
        <v>（小１・沖縄県）</v>
      </c>
      <c r="E20" s="182" t="str">
        <f>'２年以下'!D12</f>
        <v>宮城珠算学校</v>
      </c>
      <c r="F20" s="184">
        <f>'２年以下'!H12</f>
        <v>170</v>
      </c>
      <c r="G20" s="176">
        <v>8</v>
      </c>
      <c r="H20" s="181" t="str">
        <f>'２年以下'!J12</f>
        <v>８位</v>
      </c>
      <c r="I20" s="182" t="str">
        <f>'２年以下'!K12</f>
        <v>SHIMIZU</v>
      </c>
      <c r="J20" s="182" t="str">
        <f>'２年以下'!L12</f>
        <v>群馬県</v>
      </c>
      <c r="K20" s="182" t="str">
        <f>'２年以下'!M12</f>
        <v>清水　俊夫先生</v>
      </c>
      <c r="L20" s="190">
        <f>'２年以下'!N12</f>
        <v>276</v>
      </c>
      <c r="N20" s="175"/>
      <c r="O20" s="181" t="str">
        <f>'３・４年'!A12</f>
        <v>８位</v>
      </c>
      <c r="P20" s="182" t="str">
        <f>'３・４年'!B12</f>
        <v>新里　飛宙</v>
      </c>
      <c r="Q20" s="183" t="str">
        <f>'３・４年'!C12</f>
        <v>（小４・沖縄県）</v>
      </c>
      <c r="R20" s="182" t="str">
        <f>'３・４年'!D12</f>
        <v>外間そろばんスクール</v>
      </c>
      <c r="S20" s="184">
        <f>'３・４年'!H12</f>
        <v>236</v>
      </c>
      <c r="T20" s="176">
        <v>8</v>
      </c>
      <c r="U20" s="181" t="str">
        <f>'３・４年'!J12</f>
        <v>８位</v>
      </c>
      <c r="V20" s="182" t="str">
        <f>'３・４年'!K12</f>
        <v>札幌そろばんファクトリー</v>
      </c>
      <c r="W20" s="182" t="str">
        <f>'３・４年'!L12</f>
        <v>北海道</v>
      </c>
      <c r="X20" s="182" t="str">
        <f>'３・４年'!M12</f>
        <v>若松　尚弘先生</v>
      </c>
      <c r="Y20" s="190">
        <f>'３・４年'!N12</f>
        <v>444</v>
      </c>
      <c r="AA20" s="175"/>
      <c r="AB20" s="181" t="str">
        <f>'５・６年'!A12</f>
        <v>８位</v>
      </c>
      <c r="AC20" s="182" t="str">
        <f>'５・６年'!B12</f>
        <v>丸山　希和</v>
      </c>
      <c r="AD20" s="183" t="str">
        <f>'５・６年'!C12</f>
        <v>（小５・千葉県）</v>
      </c>
      <c r="AE20" s="182" t="str">
        <f>'５・６年'!D12</f>
        <v>けいさんぎのう</v>
      </c>
      <c r="AF20" s="184">
        <f>'５・６年'!H12</f>
        <v>268</v>
      </c>
      <c r="AG20" s="176">
        <v>8</v>
      </c>
      <c r="AH20" s="181" t="str">
        <f>'５・６年'!J12</f>
        <v>８位</v>
      </c>
      <c r="AI20" s="182" t="str">
        <f>'５・６年'!K12</f>
        <v>SHIMIZU</v>
      </c>
      <c r="AJ20" s="182" t="str">
        <f>'５・６年'!L12</f>
        <v>群馬県</v>
      </c>
      <c r="AK20" s="182" t="str">
        <f>'５・６年'!M12</f>
        <v>清水　俊夫先生</v>
      </c>
      <c r="AL20" s="190">
        <f>'５・６年'!N12</f>
        <v>578</v>
      </c>
      <c r="AN20" s="175"/>
      <c r="AO20" s="181" t="str">
        <f>中学生!A12</f>
        <v>７位</v>
      </c>
      <c r="AP20" s="182" t="str">
        <f>中学生!B12</f>
        <v>今井　滋丸</v>
      </c>
      <c r="AQ20" s="183" t="str">
        <f>中学生!C12</f>
        <v>（中２・埼玉県）</v>
      </c>
      <c r="AR20" s="182" t="str">
        <f>中学生!D12</f>
        <v>しま暗算そろばん教室</v>
      </c>
      <c r="AS20" s="184">
        <f>中学生!H12</f>
        <v>282</v>
      </c>
      <c r="AT20" s="176">
        <v>8</v>
      </c>
      <c r="AU20" s="181" t="str">
        <f>中学生!J12</f>
        <v>８位</v>
      </c>
      <c r="AV20" s="182" t="str">
        <f>中学生!K12</f>
        <v>三沢珠算塾</v>
      </c>
      <c r="AW20" s="182" t="str">
        <f>中学生!L12</f>
        <v>青森県</v>
      </c>
      <c r="AX20" s="182" t="str">
        <f>中学生!M12</f>
        <v>斎藤　拓哉先生</v>
      </c>
      <c r="AY20" s="190">
        <f>中学生!N12</f>
        <v>626</v>
      </c>
      <c r="BA20" s="175"/>
      <c r="BB20" s="181" t="str">
        <f>高・一!A12</f>
        <v>４位</v>
      </c>
      <c r="BC20" s="182" t="str">
        <f>高・一!B12</f>
        <v>竹澤　祥加</v>
      </c>
      <c r="BD20" s="183" t="str">
        <f>高・一!C12</f>
        <v>（31才・千葉県）</v>
      </c>
      <c r="BE20" s="182" t="str">
        <f>高・一!D12</f>
        <v>けいさんぎのう</v>
      </c>
      <c r="BF20" s="184">
        <f>高・一!H12</f>
        <v>298</v>
      </c>
      <c r="BG20" s="176">
        <v>8</v>
      </c>
      <c r="BH20" s="181" t="str">
        <f>高・一!J12</f>
        <v>８位</v>
      </c>
      <c r="BI20" s="182" t="str">
        <f>高・一!K12</f>
        <v>宮本暗算研究塾Ｍax</v>
      </c>
      <c r="BJ20" s="182" t="str">
        <f>高・一!L12</f>
        <v>東京都</v>
      </c>
      <c r="BK20" s="182" t="str">
        <f>高・一!M12</f>
        <v>宮本　裕史先生</v>
      </c>
      <c r="BL20" s="190">
        <f>高・一!N12</f>
        <v>814</v>
      </c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</row>
    <row r="21" spans="1:85" s="176" customFormat="1" ht="22.5" customHeight="1" x14ac:dyDescent="0.4">
      <c r="A21" s="175"/>
      <c r="B21" s="181" t="str">
        <f>'２年以下'!A13</f>
        <v>9位</v>
      </c>
      <c r="C21" s="182" t="str">
        <f>'２年以下'!B13</f>
        <v>寺田　　華</v>
      </c>
      <c r="D21" s="183" t="str">
        <f>'２年以下'!C13</f>
        <v>（小２・神奈川県）</v>
      </c>
      <c r="E21" s="182" t="str">
        <f>'２年以下'!D13</f>
        <v>神林そろあん教室</v>
      </c>
      <c r="F21" s="184">
        <f>'２年以下'!H13</f>
        <v>164</v>
      </c>
      <c r="G21" s="176">
        <v>9</v>
      </c>
      <c r="H21" s="181" t="str">
        <f>'２年以下'!J13</f>
        <v>９位</v>
      </c>
      <c r="I21" s="182" t="str">
        <f>'２年以下'!K13</f>
        <v>Abacus Studio</v>
      </c>
      <c r="J21" s="182" t="str">
        <f>'２年以下'!L13</f>
        <v>東京都</v>
      </c>
      <c r="K21" s="182" t="str">
        <f>'２年以下'!M13</f>
        <v>黄　　俊豪先生</v>
      </c>
      <c r="L21" s="190">
        <f>'２年以下'!N13</f>
        <v>264</v>
      </c>
      <c r="N21" s="175"/>
      <c r="O21" s="181" t="str">
        <f>'３・４年'!A13</f>
        <v>９位</v>
      </c>
      <c r="P21" s="182" t="str">
        <f>'３・４年'!B13</f>
        <v>樫原　陸翔</v>
      </c>
      <c r="Q21" s="183" t="str">
        <f>'３・４年'!C13</f>
        <v>（小３・千葉県）</v>
      </c>
      <c r="R21" s="182" t="str">
        <f>'３・４年'!D13</f>
        <v>けいさんぎのう</v>
      </c>
      <c r="S21" s="184">
        <f>'３・４年'!H13</f>
        <v>234</v>
      </c>
      <c r="T21" s="176">
        <v>9</v>
      </c>
      <c r="U21" s="181" t="str">
        <f>'３・４年'!J13</f>
        <v>９位</v>
      </c>
      <c r="V21" s="182" t="str">
        <f>'３・４年'!K13</f>
        <v>神林そろあん教室</v>
      </c>
      <c r="W21" s="182" t="str">
        <f>'３・４年'!L13</f>
        <v>神奈川県</v>
      </c>
      <c r="X21" s="182" t="str">
        <f>'３・４年'!M13</f>
        <v>神林　　茂先生</v>
      </c>
      <c r="Y21" s="190">
        <f>'３・４年'!N13</f>
        <v>440</v>
      </c>
      <c r="AA21" s="175"/>
      <c r="AB21" s="181" t="str">
        <f>'５・６年'!A13</f>
        <v>９位</v>
      </c>
      <c r="AC21" s="182" t="str">
        <f>'５・６年'!B13</f>
        <v>中條　琉偉</v>
      </c>
      <c r="AD21" s="183" t="str">
        <f>'５・６年'!C13</f>
        <v>（小５・埼玉県）</v>
      </c>
      <c r="AE21" s="182" t="str">
        <f>'５・６年'!D13</f>
        <v>そろばん教室ＵＳＡ</v>
      </c>
      <c r="AF21" s="184">
        <f>'５・６年'!H13</f>
        <v>266</v>
      </c>
      <c r="AG21" s="176">
        <v>9</v>
      </c>
      <c r="AH21" s="181" t="str">
        <f>'５・６年'!J13</f>
        <v>９位</v>
      </c>
      <c r="AI21" s="182" t="str">
        <f>'５・６年'!K13</f>
        <v>札幌そろばんファクトリー</v>
      </c>
      <c r="AJ21" s="182" t="str">
        <f>'５・６年'!L13</f>
        <v>北海道</v>
      </c>
      <c r="AK21" s="182" t="str">
        <f>'５・６年'!M13</f>
        <v>若松　尚弘先生</v>
      </c>
      <c r="AL21" s="190">
        <f>'５・６年'!N13</f>
        <v>562</v>
      </c>
      <c r="AN21" s="175"/>
      <c r="AO21" s="181" t="str">
        <f>中学生!A13</f>
        <v>７位</v>
      </c>
      <c r="AP21" s="182" t="str">
        <f>中学生!B13</f>
        <v>永井　悠聖</v>
      </c>
      <c r="AQ21" s="183" t="str">
        <f>中学生!C13</f>
        <v>（中１・北海道）</v>
      </c>
      <c r="AR21" s="182" t="str">
        <f>中学生!D13</f>
        <v>札幌そろばんファクトリー</v>
      </c>
      <c r="AS21" s="184">
        <f>中学生!H13</f>
        <v>282</v>
      </c>
      <c r="AT21" s="176">
        <v>9</v>
      </c>
      <c r="AU21" s="181" t="str">
        <f>中学生!J13</f>
        <v>９位</v>
      </c>
      <c r="AV21" s="182" t="str">
        <f>中学生!K13</f>
        <v>札幌そろばんファクトリー</v>
      </c>
      <c r="AW21" s="182" t="str">
        <f>中学生!L13</f>
        <v>北海道</v>
      </c>
      <c r="AX21" s="182" t="str">
        <f>中学生!M13</f>
        <v>若松　尚弘先生</v>
      </c>
      <c r="AY21" s="190">
        <f>中学生!N13</f>
        <v>612</v>
      </c>
      <c r="BA21" s="175"/>
      <c r="BB21" s="181" t="str">
        <f>高・一!A13</f>
        <v>４位</v>
      </c>
      <c r="BC21" s="182" t="str">
        <f>高・一!B13</f>
        <v>小川　理緒</v>
      </c>
      <c r="BD21" s="183" t="str">
        <f>高・一!C13</f>
        <v>（高２・栃木県）</v>
      </c>
      <c r="BE21" s="182" t="str">
        <f>高・一!D13</f>
        <v>東部珠算塾</v>
      </c>
      <c r="BF21" s="184">
        <f>高・一!H13</f>
        <v>298</v>
      </c>
      <c r="BG21" s="176">
        <v>9</v>
      </c>
      <c r="BH21" s="181" t="str">
        <f>高・一!J13</f>
        <v>９位</v>
      </c>
      <c r="BI21" s="182" t="str">
        <f>高・一!K13</f>
        <v>金子珠算塾</v>
      </c>
      <c r="BJ21" s="182" t="str">
        <f>高・一!L13</f>
        <v>千葉県</v>
      </c>
      <c r="BK21" s="182" t="str">
        <f>高・一!M13</f>
        <v>金子　弘子先生</v>
      </c>
      <c r="BL21" s="190">
        <f>高・一!N13</f>
        <v>804</v>
      </c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</row>
    <row r="22" spans="1:85" s="176" customFormat="1" ht="22.5" customHeight="1" x14ac:dyDescent="0.4">
      <c r="A22" s="175"/>
      <c r="B22" s="181" t="str">
        <f>'２年以下'!A14</f>
        <v>10位</v>
      </c>
      <c r="C22" s="182" t="str">
        <f>'２年以下'!B14</f>
        <v>石塚　　樹</v>
      </c>
      <c r="D22" s="183" t="str">
        <f>'２年以下'!C14</f>
        <v>（年長・沖縄県）</v>
      </c>
      <c r="E22" s="182" t="str">
        <f>'２年以下'!D14</f>
        <v>宮城珠算学校</v>
      </c>
      <c r="F22" s="184">
        <f>'２年以下'!H14</f>
        <v>152</v>
      </c>
      <c r="G22" s="176">
        <v>10</v>
      </c>
      <c r="H22" s="181" t="str">
        <f>'２年以下'!J14</f>
        <v>10位</v>
      </c>
      <c r="I22" s="182" t="str">
        <f>'２年以下'!K14</f>
        <v>実そろばん教室</v>
      </c>
      <c r="J22" s="182" t="str">
        <f>'２年以下'!L14</f>
        <v>茨城県</v>
      </c>
      <c r="K22" s="182" t="str">
        <f>'２年以下'!M14</f>
        <v>小平　　薫先生</v>
      </c>
      <c r="L22" s="190">
        <f>'２年以下'!N14</f>
        <v>260</v>
      </c>
      <c r="N22" s="175"/>
      <c r="O22" s="181" t="str">
        <f>'３・４年'!A14</f>
        <v>10位</v>
      </c>
      <c r="P22" s="182" t="str">
        <f>'３・４年'!B14</f>
        <v>石塚日向希</v>
      </c>
      <c r="Q22" s="183" t="str">
        <f>'３・４年'!C14</f>
        <v>（小４・沖縄県）</v>
      </c>
      <c r="R22" s="182" t="str">
        <f>'３・４年'!D14</f>
        <v>宮城珠算学校</v>
      </c>
      <c r="S22" s="184">
        <f>'３・４年'!H14</f>
        <v>218</v>
      </c>
      <c r="T22" s="176">
        <v>10</v>
      </c>
      <c r="U22" s="181" t="str">
        <f>'３・４年'!J14</f>
        <v>10位</v>
      </c>
      <c r="V22" s="182" t="str">
        <f>'３・４年'!K14</f>
        <v>そろばんマイスタースクール</v>
      </c>
      <c r="W22" s="182" t="str">
        <f>'３・４年'!L14</f>
        <v>愛知県</v>
      </c>
      <c r="X22" s="182" t="str">
        <f>'３・４年'!M14</f>
        <v>遠山　智士先生</v>
      </c>
      <c r="Y22" s="190">
        <f>'３・４年'!N14</f>
        <v>420</v>
      </c>
      <c r="AA22" s="175"/>
      <c r="AB22" s="181" t="str">
        <f>'５・６年'!A14</f>
        <v>10位</v>
      </c>
      <c r="AC22" s="182" t="str">
        <f>'５・６年'!B14</f>
        <v>西山　眞子</v>
      </c>
      <c r="AD22" s="183" t="str">
        <f>'５・６年'!C14</f>
        <v>（小５・神奈川県）</v>
      </c>
      <c r="AE22" s="182" t="str">
        <f>'５・６年'!D14</f>
        <v>神林そろあん教室</v>
      </c>
      <c r="AF22" s="184">
        <f>'５・６年'!H14</f>
        <v>260</v>
      </c>
      <c r="AG22" s="176">
        <v>10</v>
      </c>
      <c r="AH22" s="181" t="str">
        <f>'５・６年'!J14</f>
        <v>10位</v>
      </c>
      <c r="AI22" s="182" t="str">
        <f>'５・６年'!K14</f>
        <v>神林そろあん教室</v>
      </c>
      <c r="AJ22" s="182" t="str">
        <f>'５・６年'!L14</f>
        <v>神奈川県</v>
      </c>
      <c r="AK22" s="182" t="str">
        <f>'５・６年'!M14</f>
        <v>神林　　茂先生</v>
      </c>
      <c r="AL22" s="190">
        <f>'５・６年'!N14</f>
        <v>526</v>
      </c>
      <c r="AN22" s="175"/>
      <c r="AO22" s="181" t="str">
        <f>中学生!A14</f>
        <v>10位</v>
      </c>
      <c r="AP22" s="182" t="str">
        <f>中学生!B14</f>
        <v>深谷　柚衣</v>
      </c>
      <c r="AQ22" s="183" t="str">
        <f>中学生!C14</f>
        <v>（中１・千葉県）</v>
      </c>
      <c r="AR22" s="182" t="str">
        <f>中学生!D14</f>
        <v>小倉珠算学院</v>
      </c>
      <c r="AS22" s="184">
        <f>中学生!H14</f>
        <v>280</v>
      </c>
      <c r="AT22" s="176">
        <v>10</v>
      </c>
      <c r="AU22" s="181" t="str">
        <f>中学生!J14</f>
        <v>10位</v>
      </c>
      <c r="AV22" s="182" t="str">
        <f>中学生!K14</f>
        <v>石戸珠算学園</v>
      </c>
      <c r="AW22" s="182" t="str">
        <f>中学生!L14</f>
        <v>千葉県</v>
      </c>
      <c r="AX22" s="182" t="str">
        <f>中学生!M14</f>
        <v>大野　哲弥先生</v>
      </c>
      <c r="AY22" s="190">
        <f>中学生!N14</f>
        <v>604</v>
      </c>
      <c r="BA22" s="175"/>
      <c r="BB22" s="181" t="str">
        <f>高・一!A14</f>
        <v>４位</v>
      </c>
      <c r="BC22" s="182" t="str">
        <f>高・一!B14</f>
        <v>磯貝　勇誠</v>
      </c>
      <c r="BD22" s="183" t="str">
        <f>高・一!C14</f>
        <v>（高２・京都府）</v>
      </c>
      <c r="BE22" s="182" t="str">
        <f>高・一!D14</f>
        <v>西京都学院</v>
      </c>
      <c r="BF22" s="184">
        <f>高・一!H14</f>
        <v>298</v>
      </c>
      <c r="BG22" s="176">
        <v>10</v>
      </c>
      <c r="BH22" s="181" t="str">
        <f>高・一!J14</f>
        <v>10位</v>
      </c>
      <c r="BI22" s="182" t="str">
        <f>高・一!K14</f>
        <v>東京大学</v>
      </c>
      <c r="BJ22" s="182" t="str">
        <f>高・一!L14</f>
        <v>東京都</v>
      </c>
      <c r="BK22" s="182" t="str">
        <f>高・一!M14</f>
        <v>赤堀　愛果先生</v>
      </c>
      <c r="BL22" s="190">
        <f>高・一!N14</f>
        <v>762</v>
      </c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</row>
    <row r="23" spans="1:85" s="176" customFormat="1" ht="22.5" customHeight="1" x14ac:dyDescent="0.4">
      <c r="A23" s="175"/>
      <c r="B23" s="181" t="str">
        <f>'２年以下'!A15</f>
        <v>11位</v>
      </c>
      <c r="C23" s="182" t="str">
        <f>'２年以下'!B15</f>
        <v>三浦　季紗</v>
      </c>
      <c r="D23" s="183" t="str">
        <f>'２年以下'!C15</f>
        <v>（小２・東京都）</v>
      </c>
      <c r="E23" s="182" t="str">
        <f>'２年以下'!D15</f>
        <v>葛飾区立二上小学校</v>
      </c>
      <c r="F23" s="184">
        <f>'２年以下'!H15</f>
        <v>148</v>
      </c>
      <c r="G23" s="176">
        <v>11</v>
      </c>
      <c r="H23" s="181" t="str">
        <f>'２年以下'!J15</f>
        <v>優良賞</v>
      </c>
      <c r="I23" s="182" t="str">
        <f>'２年以下'!K15</f>
        <v>そろばん教室ＵＳＡ</v>
      </c>
      <c r="J23" s="182" t="str">
        <f>'２年以下'!L15</f>
        <v>埼玉県</v>
      </c>
      <c r="K23" s="182" t="str">
        <f>'２年以下'!M15</f>
        <v>高柳　和之先生</v>
      </c>
      <c r="L23" s="190">
        <f>'２年以下'!N15</f>
        <v>256</v>
      </c>
      <c r="N23" s="175"/>
      <c r="O23" s="181" t="str">
        <f>'３・４年'!A15</f>
        <v>11位</v>
      </c>
      <c r="P23" s="182" t="str">
        <f>'３・４年'!B15</f>
        <v>比嘉　良綺</v>
      </c>
      <c r="Q23" s="183" t="str">
        <f>'３・４年'!C15</f>
        <v>（小４・沖縄県）</v>
      </c>
      <c r="R23" s="182" t="str">
        <f>'３・４年'!D15</f>
        <v>外間そろばんスクール</v>
      </c>
      <c r="S23" s="184">
        <f>'３・４年'!H15</f>
        <v>214</v>
      </c>
      <c r="T23" s="176">
        <v>11</v>
      </c>
      <c r="U23" s="181" t="str">
        <f>'３・４年'!J15</f>
        <v>10位</v>
      </c>
      <c r="V23" s="182" t="str">
        <f>'３・４年'!K15</f>
        <v>しま暗算そろばん教室</v>
      </c>
      <c r="W23" s="182" t="str">
        <f>'３・４年'!L15</f>
        <v>埼玉県</v>
      </c>
      <c r="X23" s="182" t="str">
        <f>'３・４年'!M15</f>
        <v>志摩　憲之先生</v>
      </c>
      <c r="Y23" s="190">
        <f>'３・４年'!N15</f>
        <v>420</v>
      </c>
      <c r="AA23" s="175"/>
      <c r="AB23" s="181" t="str">
        <f>'５・６年'!A15</f>
        <v>11位</v>
      </c>
      <c r="AC23" s="182" t="str">
        <f>'５・６年'!B15</f>
        <v>須山　　悠</v>
      </c>
      <c r="AD23" s="183" t="str">
        <f>'５・６年'!C15</f>
        <v>（小６・東京都）</v>
      </c>
      <c r="AE23" s="182" t="str">
        <f>'５・６年'!D15</f>
        <v>Sanraku Soroban School</v>
      </c>
      <c r="AF23" s="184">
        <f>'５・６年'!H15</f>
        <v>256</v>
      </c>
      <c r="AG23" s="176">
        <v>11</v>
      </c>
      <c r="AH23" s="181" t="str">
        <f>'５・６年'!J15</f>
        <v>優良賞</v>
      </c>
      <c r="AI23" s="182" t="str">
        <f>'５・６年'!K15</f>
        <v>三沢珠算塾</v>
      </c>
      <c r="AJ23" s="182" t="str">
        <f>'５・６年'!L15</f>
        <v>青森県</v>
      </c>
      <c r="AK23" s="182" t="str">
        <f>'５・６年'!M15</f>
        <v>斎藤　拓哉先生</v>
      </c>
      <c r="AL23" s="190">
        <f>'５・６年'!N15</f>
        <v>524</v>
      </c>
      <c r="AN23" s="175"/>
      <c r="AO23" s="181" t="str">
        <f>中学生!A15</f>
        <v>11位</v>
      </c>
      <c r="AP23" s="182" t="str">
        <f>中学生!B15</f>
        <v>矢部ひかり</v>
      </c>
      <c r="AQ23" s="183" t="str">
        <f>中学生!C15</f>
        <v>（中２・福島県）</v>
      </c>
      <c r="AR23" s="182" t="str">
        <f>中学生!D15</f>
        <v>そろばんプラス</v>
      </c>
      <c r="AS23" s="184">
        <f>中学生!H15</f>
        <v>278</v>
      </c>
      <c r="AT23" s="176">
        <v>11</v>
      </c>
      <c r="AU23" s="181" t="str">
        <f>中学生!J15</f>
        <v>優良賞</v>
      </c>
      <c r="AV23" s="182" t="str">
        <f>中学生!K15</f>
        <v>秋田あんざんアカデミー</v>
      </c>
      <c r="AW23" s="182" t="str">
        <f>中学生!L15</f>
        <v>秋田県</v>
      </c>
      <c r="AX23" s="182" t="str">
        <f>中学生!M15</f>
        <v>戸井田和明先生</v>
      </c>
      <c r="AY23" s="190">
        <f>中学生!N15</f>
        <v>594</v>
      </c>
      <c r="BA23" s="175"/>
      <c r="BB23" s="181" t="str">
        <f>高・一!A15</f>
        <v>11位</v>
      </c>
      <c r="BC23" s="182" t="str">
        <f>高・一!B15</f>
        <v>辻窪　凛音</v>
      </c>
      <c r="BD23" s="183" t="str">
        <f>高・一!C15</f>
        <v>（高１・埼玉県）</v>
      </c>
      <c r="BE23" s="182" t="str">
        <f>高・一!D15</f>
        <v>そろばん教室ＵＳＡ</v>
      </c>
      <c r="BF23" s="184">
        <f>高・一!H15</f>
        <v>296</v>
      </c>
      <c r="BG23" s="176">
        <v>11</v>
      </c>
      <c r="BH23" s="181" t="str">
        <f>高・一!J15</f>
        <v>優良賞</v>
      </c>
      <c r="BI23" s="182" t="str">
        <f>高・一!K15</f>
        <v>石戸珠算学園</v>
      </c>
      <c r="BJ23" s="182" t="str">
        <f>高・一!L15</f>
        <v>千葉県</v>
      </c>
      <c r="BK23" s="182" t="str">
        <f>高・一!M15</f>
        <v>大野　哲弥先生</v>
      </c>
      <c r="BL23" s="190">
        <f>高・一!N15</f>
        <v>678</v>
      </c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</row>
    <row r="24" spans="1:85" s="176" customFormat="1" ht="22.5" customHeight="1" x14ac:dyDescent="0.4">
      <c r="A24" s="175"/>
      <c r="B24" s="181" t="str">
        <f>'２年以下'!A16</f>
        <v>12位</v>
      </c>
      <c r="C24" s="182" t="str">
        <f>'２年以下'!B16</f>
        <v>原　　碧駿</v>
      </c>
      <c r="D24" s="183" t="str">
        <f>'２年以下'!C16</f>
        <v>（小２・神奈川県）</v>
      </c>
      <c r="E24" s="182" t="str">
        <f>'２年以下'!D16</f>
        <v>神林そろあん教室</v>
      </c>
      <c r="F24" s="184">
        <f>'２年以下'!H16</f>
        <v>140</v>
      </c>
      <c r="H24" s="181" t="str">
        <f>'２年以下'!J16</f>
        <v>優良賞</v>
      </c>
      <c r="I24" s="182" t="str">
        <f>'２年以下'!K16</f>
        <v>くらや暗算スクール</v>
      </c>
      <c r="J24" s="182" t="str">
        <f>'２年以下'!L16</f>
        <v>埼玉県</v>
      </c>
      <c r="K24" s="182" t="str">
        <f>'２年以下'!M16</f>
        <v>牧野　正寿先生</v>
      </c>
      <c r="L24" s="190">
        <f>'２年以下'!N16</f>
        <v>222</v>
      </c>
      <c r="N24" s="175"/>
      <c r="O24" s="181" t="str">
        <f>'３・４年'!A16</f>
        <v>12位</v>
      </c>
      <c r="P24" s="182" t="str">
        <f>'３・４年'!B16</f>
        <v>大西　晴輝</v>
      </c>
      <c r="Q24" s="183" t="str">
        <f>'３・４年'!C16</f>
        <v>（小３・埼玉県）</v>
      </c>
      <c r="R24" s="182" t="str">
        <f>'３・４年'!D16</f>
        <v>しま暗算そろばん教室</v>
      </c>
      <c r="S24" s="184">
        <f>'３・４年'!H16</f>
        <v>206</v>
      </c>
      <c r="U24" s="181" t="str">
        <f>'３・４年'!J16</f>
        <v>優良賞</v>
      </c>
      <c r="V24" s="182" t="str">
        <f>'３・４年'!K16</f>
        <v>宮城珠算学校</v>
      </c>
      <c r="W24" s="182" t="str">
        <f>'３・４年'!L16</f>
        <v>沖縄県</v>
      </c>
      <c r="X24" s="182" t="str">
        <f>'３・４年'!M16</f>
        <v>宮城　忍人先生</v>
      </c>
      <c r="Y24" s="190">
        <f>'３・４年'!N16</f>
        <v>402</v>
      </c>
      <c r="AA24" s="175"/>
      <c r="AB24" s="181" t="str">
        <f>'５・６年'!A16</f>
        <v>12位</v>
      </c>
      <c r="AC24" s="182" t="str">
        <f>'５・６年'!B16</f>
        <v>𠮷川　大樹</v>
      </c>
      <c r="AD24" s="183" t="str">
        <f>'５・６年'!C16</f>
        <v>（小６・奈良県）</v>
      </c>
      <c r="AE24" s="182" t="str">
        <f>'５・６年'!D16</f>
        <v>かしはら計算スクール Nexus</v>
      </c>
      <c r="AF24" s="184">
        <f>'５・６年'!H16</f>
        <v>246</v>
      </c>
      <c r="AH24" s="181" t="str">
        <f>'５・６年'!J16</f>
        <v>優良賞</v>
      </c>
      <c r="AI24" s="182" t="str">
        <f>'５・６年'!K16</f>
        <v>阿部珠算教室</v>
      </c>
      <c r="AJ24" s="182" t="str">
        <f>'５・６年'!L16</f>
        <v>兵庫県</v>
      </c>
      <c r="AK24" s="182" t="str">
        <f>'５・６年'!M16</f>
        <v>阿部　綾子先生</v>
      </c>
      <c r="AL24" s="190">
        <f>'５・６年'!N16</f>
        <v>520</v>
      </c>
      <c r="AN24" s="175"/>
      <c r="AO24" s="181" t="str">
        <f>中学生!A16</f>
        <v>12位</v>
      </c>
      <c r="AP24" s="182" t="str">
        <f>中学生!B16</f>
        <v>三原　智輝</v>
      </c>
      <c r="AQ24" s="183" t="str">
        <f>中学生!C16</f>
        <v>（中３・京都府）</v>
      </c>
      <c r="AR24" s="182" t="str">
        <f>中学生!D16</f>
        <v>西京都学院</v>
      </c>
      <c r="AS24" s="184">
        <f>中学生!H16</f>
        <v>276</v>
      </c>
      <c r="AU24" s="181" t="str">
        <f>中学生!J16</f>
        <v>優良賞</v>
      </c>
      <c r="AV24" s="182" t="str">
        <f>中学生!K16</f>
        <v>そろばんマイスタースクール</v>
      </c>
      <c r="AW24" s="182" t="str">
        <f>中学生!L16</f>
        <v>愛知県</v>
      </c>
      <c r="AX24" s="182" t="str">
        <f>中学生!M16</f>
        <v>遠山　智士先生</v>
      </c>
      <c r="AY24" s="190">
        <f>中学生!N16</f>
        <v>594</v>
      </c>
      <c r="BA24" s="175"/>
      <c r="BB24" s="181" t="str">
        <f>高・一!A16</f>
        <v>11位</v>
      </c>
      <c r="BC24" s="182" t="str">
        <f>高・一!B16</f>
        <v>杵川日向雅</v>
      </c>
      <c r="BD24" s="183" t="str">
        <f>高・一!C16</f>
        <v>（大４・三重県）</v>
      </c>
      <c r="BE24" s="182" t="str">
        <f>高・一!D16</f>
        <v>椋本珠算学校</v>
      </c>
      <c r="BF24" s="184">
        <f>高・一!H16</f>
        <v>296</v>
      </c>
      <c r="BH24" s="181" t="str">
        <f>高・一!J16</f>
        <v>優良賞</v>
      </c>
      <c r="BI24" s="182" t="str">
        <f>高・一!K16</f>
        <v>木谷綜合学園</v>
      </c>
      <c r="BJ24" s="182" t="str">
        <f>高・一!L16</f>
        <v>富山県</v>
      </c>
      <c r="BK24" s="182" t="str">
        <f>高・一!M16</f>
        <v>木谷　晋也先生</v>
      </c>
      <c r="BL24" s="190">
        <f>高・一!N16</f>
        <v>550</v>
      </c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</row>
    <row r="25" spans="1:85" s="176" customFormat="1" ht="22.5" customHeight="1" x14ac:dyDescent="0.4">
      <c r="A25" s="175"/>
      <c r="B25" s="181" t="str">
        <f>'２年以下'!A17</f>
        <v>13位</v>
      </c>
      <c r="C25" s="182" t="str">
        <f>'２年以下'!B17</f>
        <v>大城　蓮香</v>
      </c>
      <c r="D25" s="183" t="str">
        <f>'２年以下'!C17</f>
        <v>（小２・沖縄県）</v>
      </c>
      <c r="E25" s="182" t="str">
        <f>'２年以下'!D17</f>
        <v>宮城珠算学校</v>
      </c>
      <c r="F25" s="184">
        <f>'２年以下'!H17</f>
        <v>138</v>
      </c>
      <c r="H25" s="181" t="str">
        <f>'２年以下'!J17</f>
        <v>優良賞</v>
      </c>
      <c r="I25" s="182" t="str">
        <f>'２年以下'!K17</f>
        <v>そろばんマイスタースクール</v>
      </c>
      <c r="J25" s="182" t="str">
        <f>'２年以下'!L17</f>
        <v>愛知県</v>
      </c>
      <c r="K25" s="182" t="str">
        <f>'２年以下'!M17</f>
        <v>遠山　智士先生</v>
      </c>
      <c r="L25" s="190">
        <f>'２年以下'!N17</f>
        <v>218</v>
      </c>
      <c r="N25" s="175"/>
      <c r="O25" s="181" t="str">
        <f>'３・４年'!A17</f>
        <v>13位</v>
      </c>
      <c r="P25" s="182" t="str">
        <f>'３・４年'!B17</f>
        <v>白田　優大</v>
      </c>
      <c r="Q25" s="183" t="str">
        <f>'３・４年'!C17</f>
        <v>（小４・千葉県）</v>
      </c>
      <c r="R25" s="182" t="str">
        <f>'３・４年'!D17</f>
        <v>石戸珠算学園</v>
      </c>
      <c r="S25" s="184">
        <f>'３・４年'!H17</f>
        <v>204</v>
      </c>
      <c r="U25" s="181" t="str">
        <f>'３・４年'!J17</f>
        <v>優良賞</v>
      </c>
      <c r="V25" s="182" t="str">
        <f>'３・４年'!K17</f>
        <v>そろばんスクエア</v>
      </c>
      <c r="W25" s="182" t="str">
        <f>'３・４年'!L17</f>
        <v>愛知県</v>
      </c>
      <c r="X25" s="182" t="str">
        <f>'３・４年'!M17</f>
        <v>青木　龍輔先生</v>
      </c>
      <c r="Y25" s="190">
        <f>'３・４年'!N17</f>
        <v>328</v>
      </c>
      <c r="AA25" s="175"/>
      <c r="AB25" s="181" t="str">
        <f>'５・６年'!A17</f>
        <v>13位</v>
      </c>
      <c r="AC25" s="182" t="str">
        <f>'５・６年'!B17</f>
        <v>諏訪　壮真</v>
      </c>
      <c r="AD25" s="183" t="str">
        <f>'５・６年'!C17</f>
        <v>（小６・埼玉県）</v>
      </c>
      <c r="AE25" s="182" t="str">
        <f>'５・６年'!D17</f>
        <v>くらや暗算スクール</v>
      </c>
      <c r="AF25" s="184">
        <f>'５・６年'!H17</f>
        <v>240</v>
      </c>
      <c r="AH25" s="181" t="str">
        <f>'５・６年'!J17</f>
        <v>優良賞</v>
      </c>
      <c r="AI25" s="182" t="str">
        <f>'５・６年'!K17</f>
        <v>宮本暗算研究塾Ｍax</v>
      </c>
      <c r="AJ25" s="182" t="str">
        <f>'５・６年'!L17</f>
        <v>東京都</v>
      </c>
      <c r="AK25" s="182" t="str">
        <f>'５・６年'!M17</f>
        <v>宮本　裕史先生</v>
      </c>
      <c r="AL25" s="190">
        <f>'５・６年'!N17</f>
        <v>518</v>
      </c>
      <c r="AN25" s="175"/>
      <c r="AO25" s="181" t="str">
        <f>中学生!A17</f>
        <v>13位</v>
      </c>
      <c r="AP25" s="182" t="str">
        <f>中学生!B17</f>
        <v>山内　　颯</v>
      </c>
      <c r="AQ25" s="183" t="str">
        <f>中学生!C17</f>
        <v>（中１・沖縄県）</v>
      </c>
      <c r="AR25" s="182" t="str">
        <f>中学生!D17</f>
        <v>ぐしかわ珠算教室</v>
      </c>
      <c r="AS25" s="184">
        <f>中学生!H17</f>
        <v>274</v>
      </c>
      <c r="AU25" s="181" t="str">
        <f>中学生!J17</f>
        <v>優良賞</v>
      </c>
      <c r="AV25" s="182" t="str">
        <f>中学生!K17</f>
        <v>そろばんスクエア</v>
      </c>
      <c r="AW25" s="182" t="str">
        <f>中学生!L17</f>
        <v>愛知県</v>
      </c>
      <c r="AX25" s="182" t="str">
        <f>中学生!M17</f>
        <v>青木　龍輔先生</v>
      </c>
      <c r="AY25" s="190">
        <f>中学生!N17</f>
        <v>578</v>
      </c>
      <c r="BA25" s="175"/>
      <c r="BB25" s="181" t="str">
        <f>高・一!A17</f>
        <v>13位</v>
      </c>
      <c r="BC25" s="182" t="str">
        <f>高・一!B17</f>
        <v>金本　愛夢</v>
      </c>
      <c r="BD25" s="183" t="str">
        <f>高・一!C17</f>
        <v>（高２・大阪府）</v>
      </c>
      <c r="BE25" s="182" t="str">
        <f>高・一!D17</f>
        <v>星の郷総合教室</v>
      </c>
      <c r="BF25" s="184">
        <f>高・一!H17</f>
        <v>294</v>
      </c>
      <c r="BH25" s="181" t="str">
        <f>高・一!J17</f>
        <v>優良賞</v>
      </c>
      <c r="BI25" s="182" t="str">
        <f>高・一!K17</f>
        <v>実そろばん教室</v>
      </c>
      <c r="BJ25" s="182" t="str">
        <f>高・一!L17</f>
        <v>茨城県</v>
      </c>
      <c r="BK25" s="182" t="str">
        <f>高・一!M17</f>
        <v>小平　　薫先生</v>
      </c>
      <c r="BL25" s="190">
        <f>高・一!N17</f>
        <v>486</v>
      </c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</row>
    <row r="26" spans="1:85" s="176" customFormat="1" ht="22.5" customHeight="1" x14ac:dyDescent="0.4">
      <c r="A26" s="175"/>
      <c r="B26" s="181" t="str">
        <f>'２年以下'!A18</f>
        <v>14位</v>
      </c>
      <c r="C26" s="182" t="str">
        <f>'２年以下'!B18</f>
        <v>澤田　一護</v>
      </c>
      <c r="D26" s="183" t="str">
        <f>'２年以下'!C18</f>
        <v>（小１・東京都）</v>
      </c>
      <c r="E26" s="182" t="str">
        <f>'２年以下'!D18</f>
        <v>Ｓ＆Ａあんざんスクール</v>
      </c>
      <c r="F26" s="184">
        <f>'２年以下'!H18</f>
        <v>136</v>
      </c>
      <c r="H26" s="185" t="str">
        <f>'２年以下'!J18</f>
        <v>優良賞</v>
      </c>
      <c r="I26" s="186" t="str">
        <f>'２年以下'!K18</f>
        <v>そろばんゼミナールＵＮＯ</v>
      </c>
      <c r="J26" s="186" t="str">
        <f>'２年以下'!L18</f>
        <v>埼玉県</v>
      </c>
      <c r="K26" s="186" t="str">
        <f>'２年以下'!M18</f>
        <v>岡本　　迪先生</v>
      </c>
      <c r="L26" s="191">
        <f>'２年以下'!N18</f>
        <v>190</v>
      </c>
      <c r="N26" s="175"/>
      <c r="O26" s="181" t="str">
        <f>'３・４年'!A18</f>
        <v>13位</v>
      </c>
      <c r="P26" s="182" t="str">
        <f>'３・４年'!B18</f>
        <v>髙木悠之介</v>
      </c>
      <c r="Q26" s="183" t="str">
        <f>'３・４年'!C18</f>
        <v>（小３・千葉県）</v>
      </c>
      <c r="R26" s="182" t="str">
        <f>'３・４年'!D18</f>
        <v>けいさんぎのう</v>
      </c>
      <c r="S26" s="184">
        <f>'３・４年'!H18</f>
        <v>204</v>
      </c>
      <c r="U26" s="181" t="str">
        <f>'３・４年'!J18</f>
        <v>優良賞</v>
      </c>
      <c r="V26" s="182" t="str">
        <f>'３・４年'!K18</f>
        <v>赤堀右脳速算塾</v>
      </c>
      <c r="W26" s="182" t="str">
        <f>'３・４年'!L18</f>
        <v>岐阜県</v>
      </c>
      <c r="X26" s="182" t="str">
        <f>'３・４年'!M18</f>
        <v>赤堀　真基先生</v>
      </c>
      <c r="Y26" s="190">
        <f>'３・４年'!N18</f>
        <v>326</v>
      </c>
      <c r="AA26" s="175"/>
      <c r="AB26" s="181" t="str">
        <f>'５・６年'!A18</f>
        <v>14位</v>
      </c>
      <c r="AC26" s="182" t="str">
        <f>'５・６年'!B18</f>
        <v>小西　唯月</v>
      </c>
      <c r="AD26" s="183" t="str">
        <f>'５・６年'!C18</f>
        <v>（小５・奈良県）</v>
      </c>
      <c r="AE26" s="182" t="str">
        <f>'５・６年'!D18</f>
        <v>かしはら計算スクール Nexus</v>
      </c>
      <c r="AF26" s="184">
        <f>'５・６年'!H18</f>
        <v>238</v>
      </c>
      <c r="AH26" s="181" t="str">
        <f>'５・６年'!J18</f>
        <v>優良賞</v>
      </c>
      <c r="AI26" s="182" t="str">
        <f>'５・６年'!K18</f>
        <v>くらや暗算スクール</v>
      </c>
      <c r="AJ26" s="182" t="str">
        <f>'５・６年'!L18</f>
        <v>埼玉県</v>
      </c>
      <c r="AK26" s="182" t="str">
        <f>'５・６年'!M18</f>
        <v>牧野　正寿先生</v>
      </c>
      <c r="AL26" s="190">
        <f>'５・６年'!N18</f>
        <v>508</v>
      </c>
      <c r="AN26" s="175"/>
      <c r="AO26" s="181" t="str">
        <f>中学生!A18</f>
        <v>14位</v>
      </c>
      <c r="AP26" s="182" t="str">
        <f>中学生!B18</f>
        <v>嘉陽　宗麿</v>
      </c>
      <c r="AQ26" s="183" t="str">
        <f>中学生!C18</f>
        <v>（中３・沖縄県）</v>
      </c>
      <c r="AR26" s="182" t="str">
        <f>中学生!D18</f>
        <v>ぐしかわ珠算教室</v>
      </c>
      <c r="AS26" s="184">
        <f>中学生!H18</f>
        <v>272</v>
      </c>
      <c r="AU26" s="181" t="str">
        <f>中学生!J18</f>
        <v>優良賞</v>
      </c>
      <c r="AV26" s="182" t="str">
        <f>中学生!K18</f>
        <v>神林そろあん教室</v>
      </c>
      <c r="AW26" s="182" t="str">
        <f>中学生!L18</f>
        <v>神奈川県</v>
      </c>
      <c r="AX26" s="182" t="str">
        <f>中学生!M18</f>
        <v>神林　　茂先生</v>
      </c>
      <c r="AY26" s="190">
        <f>中学生!N18</f>
        <v>552</v>
      </c>
      <c r="BA26" s="175"/>
      <c r="BB26" s="181" t="str">
        <f>高・一!A18</f>
        <v>13位</v>
      </c>
      <c r="BC26" s="182" t="str">
        <f>高・一!B18</f>
        <v>足立　鷲仁</v>
      </c>
      <c r="BD26" s="183" t="str">
        <f>高・一!C18</f>
        <v>（高１・兵庫県）</v>
      </c>
      <c r="BE26" s="182" t="str">
        <f>高・一!D18</f>
        <v>阿部珠算教室</v>
      </c>
      <c r="BF26" s="184">
        <f>高・一!H18</f>
        <v>294</v>
      </c>
      <c r="BH26" s="181" t="str">
        <f>高・一!J18</f>
        <v>優良賞</v>
      </c>
      <c r="BI26" s="182" t="str">
        <f>高・一!K18</f>
        <v>Abacus Studio</v>
      </c>
      <c r="BJ26" s="182" t="str">
        <f>高・一!L18</f>
        <v>東京都</v>
      </c>
      <c r="BK26" s="182" t="str">
        <f>高・一!M18</f>
        <v>黄　　俊豪先生</v>
      </c>
      <c r="BL26" s="190">
        <f>高・一!N18</f>
        <v>470</v>
      </c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</row>
    <row r="27" spans="1:85" s="176" customFormat="1" ht="22.5" customHeight="1" x14ac:dyDescent="0.4">
      <c r="A27" s="175"/>
      <c r="B27" s="181" t="str">
        <f>'２年以下'!A19</f>
        <v>15位</v>
      </c>
      <c r="C27" s="182" t="str">
        <f>'２年以下'!B19</f>
        <v>澁谷　泰我</v>
      </c>
      <c r="D27" s="183" t="str">
        <f>'２年以下'!C19</f>
        <v>（小２・富山県）</v>
      </c>
      <c r="E27" s="182" t="str">
        <f>'２年以下'!D19</f>
        <v>木谷綜合学園</v>
      </c>
      <c r="F27" s="184">
        <f>'２年以下'!H19</f>
        <v>134</v>
      </c>
      <c r="H27" s="58"/>
      <c r="I27" s="58"/>
      <c r="J27" s="58"/>
      <c r="K27" s="58"/>
      <c r="L27" s="58"/>
      <c r="N27" s="175"/>
      <c r="O27" s="181" t="str">
        <f>'３・４年'!A19</f>
        <v>15位</v>
      </c>
      <c r="P27" s="182" t="str">
        <f>'３・４年'!B19</f>
        <v>本木　陽斗</v>
      </c>
      <c r="Q27" s="183" t="str">
        <f>'３・４年'!C19</f>
        <v>（小３・沖縄県）</v>
      </c>
      <c r="R27" s="182" t="str">
        <f>'３・４年'!D19</f>
        <v>外間そろばんスクール</v>
      </c>
      <c r="S27" s="184">
        <f>'３・４年'!H19</f>
        <v>198</v>
      </c>
      <c r="U27" s="181" t="str">
        <f>'３・４年'!J19</f>
        <v>優良賞</v>
      </c>
      <c r="V27" s="182" t="str">
        <f>'３・４年'!K19</f>
        <v>若竹珠算学園</v>
      </c>
      <c r="W27" s="182" t="str">
        <f>'３・４年'!L19</f>
        <v>福岡県</v>
      </c>
      <c r="X27" s="182" t="str">
        <f>'３・４年'!M19</f>
        <v>石川　太郎先生</v>
      </c>
      <c r="Y27" s="190">
        <f>'３・４年'!N19</f>
        <v>316</v>
      </c>
      <c r="AA27" s="175"/>
      <c r="AB27" s="181" t="str">
        <f>'５・６年'!A19</f>
        <v>14位</v>
      </c>
      <c r="AC27" s="182" t="str">
        <f>'５・６年'!B19</f>
        <v>仲地　　輝</v>
      </c>
      <c r="AD27" s="183" t="str">
        <f>'５・６年'!C19</f>
        <v>（小５・沖縄県）</v>
      </c>
      <c r="AE27" s="182" t="str">
        <f>'５・６年'!D19</f>
        <v>ぐしかわ珠算教室</v>
      </c>
      <c r="AF27" s="184">
        <f>'５・６年'!H19</f>
        <v>238</v>
      </c>
      <c r="AH27" s="181" t="str">
        <f>'５・６年'!J19</f>
        <v>優良賞</v>
      </c>
      <c r="AI27" s="182" t="str">
        <f>'５・６年'!K19</f>
        <v>そろばんキッズ</v>
      </c>
      <c r="AJ27" s="182" t="str">
        <f>'５・６年'!L19</f>
        <v>長野県</v>
      </c>
      <c r="AK27" s="182" t="str">
        <f>'５・６年'!M19</f>
        <v>奈良　祐美先生</v>
      </c>
      <c r="AL27" s="190">
        <f>'５・６年'!N19</f>
        <v>482</v>
      </c>
      <c r="AN27" s="175"/>
      <c r="AO27" s="181" t="str">
        <f>中学生!A19</f>
        <v>14位</v>
      </c>
      <c r="AP27" s="182" t="str">
        <f>中学生!B19</f>
        <v>小川　千博</v>
      </c>
      <c r="AQ27" s="183" t="str">
        <f>中学生!C19</f>
        <v>（中１・栃木県）</v>
      </c>
      <c r="AR27" s="182" t="str">
        <f>中学生!D19</f>
        <v>東部珠算塾</v>
      </c>
      <c r="AS27" s="184">
        <f>中学生!H19</f>
        <v>272</v>
      </c>
      <c r="AU27" s="181" t="str">
        <f>中学生!J19</f>
        <v>優良賞</v>
      </c>
      <c r="AV27" s="182" t="str">
        <f>中学生!K19</f>
        <v>阿部珠算教室</v>
      </c>
      <c r="AW27" s="182" t="str">
        <f>中学生!L19</f>
        <v>兵庫県</v>
      </c>
      <c r="AX27" s="182" t="str">
        <f>中学生!M19</f>
        <v>阿部　綾子先生</v>
      </c>
      <c r="AY27" s="190">
        <f>中学生!N19</f>
        <v>540</v>
      </c>
      <c r="BA27" s="175"/>
      <c r="BB27" s="181" t="str">
        <f>高・一!A19</f>
        <v>15位</v>
      </c>
      <c r="BC27" s="182" t="str">
        <f>高・一!B19</f>
        <v>藪内　颯人</v>
      </c>
      <c r="BD27" s="183" t="str">
        <f>高・一!C19</f>
        <v>（大１・兵庫県）</v>
      </c>
      <c r="BE27" s="182" t="str">
        <f>高・一!D19</f>
        <v>今井珠算塾</v>
      </c>
      <c r="BF27" s="184">
        <f>高・一!H19</f>
        <v>292</v>
      </c>
      <c r="BH27" s="181" t="str">
        <f>高・一!J19</f>
        <v>優良賞</v>
      </c>
      <c r="BI27" s="182" t="str">
        <f>高・一!K19</f>
        <v>江古田速算学院</v>
      </c>
      <c r="BJ27" s="182" t="str">
        <f>高・一!L19</f>
        <v>東京都</v>
      </c>
      <c r="BK27" s="182" t="str">
        <f>高・一!M19</f>
        <v>小林　英美先生</v>
      </c>
      <c r="BL27" s="190">
        <f>高・一!N19</f>
        <v>266</v>
      </c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</row>
    <row r="28" spans="1:85" s="176" customFormat="1" ht="22.5" customHeight="1" x14ac:dyDescent="0.4">
      <c r="A28" s="175"/>
      <c r="B28" s="181" t="str">
        <f>'２年以下'!A20</f>
        <v>16位</v>
      </c>
      <c r="C28" s="182" t="str">
        <f>'２年以下'!B20</f>
        <v>小山　千華</v>
      </c>
      <c r="D28" s="183" t="str">
        <f>'２年以下'!C20</f>
        <v>（小２・茨城県）</v>
      </c>
      <c r="E28" s="182" t="str">
        <f>'２年以下'!D20</f>
        <v>実そろばん教室</v>
      </c>
      <c r="F28" s="184">
        <f>'２年以下'!H20</f>
        <v>128</v>
      </c>
      <c r="H28" s="58"/>
      <c r="I28" s="58"/>
      <c r="J28" s="58"/>
      <c r="K28" s="58"/>
      <c r="L28" s="58"/>
      <c r="N28" s="175"/>
      <c r="O28" s="181" t="str">
        <f>'３・４年'!A20</f>
        <v>16位</v>
      </c>
      <c r="P28" s="182" t="str">
        <f>'３・４年'!B20</f>
        <v>加藤　和奏</v>
      </c>
      <c r="Q28" s="183" t="str">
        <f>'３・４年'!C20</f>
        <v>（小４・埼玉県）</v>
      </c>
      <c r="R28" s="182" t="str">
        <f>'３・４年'!D20</f>
        <v>そろばん教室ＵＳＡ</v>
      </c>
      <c r="S28" s="184">
        <f>'３・４年'!H20</f>
        <v>194</v>
      </c>
      <c r="U28" s="181" t="str">
        <f>'３・４年'!J20</f>
        <v>優良賞</v>
      </c>
      <c r="V28" s="182" t="str">
        <f>'３・４年'!K20</f>
        <v>SHIMIZU</v>
      </c>
      <c r="W28" s="182" t="str">
        <f>'３・４年'!L20</f>
        <v>群馬県</v>
      </c>
      <c r="X28" s="182" t="str">
        <f>'３・４年'!M20</f>
        <v>清水　俊夫先生</v>
      </c>
      <c r="Y28" s="190">
        <f>'３・４年'!N20</f>
        <v>304</v>
      </c>
      <c r="AA28" s="175"/>
      <c r="AB28" s="181" t="str">
        <f>'５・６年'!A20</f>
        <v>14位</v>
      </c>
      <c r="AC28" s="182" t="str">
        <f>'５・６年'!B20</f>
        <v>荒川菜々子</v>
      </c>
      <c r="AD28" s="183" t="str">
        <f>'５・６年'!C20</f>
        <v>（小６・愛知県）</v>
      </c>
      <c r="AE28" s="182" t="str">
        <f>'５・６年'!D20</f>
        <v>そろばんスクエア</v>
      </c>
      <c r="AF28" s="184">
        <f>'５・６年'!H20</f>
        <v>238</v>
      </c>
      <c r="AH28" s="181" t="str">
        <f>'５・６年'!J20</f>
        <v>優良賞</v>
      </c>
      <c r="AI28" s="182" t="str">
        <f>'５・６年'!K20</f>
        <v>宮城珠算学校</v>
      </c>
      <c r="AJ28" s="182" t="str">
        <f>'５・６年'!L20</f>
        <v>沖縄県</v>
      </c>
      <c r="AK28" s="182" t="str">
        <f>'５・６年'!M20</f>
        <v>宮城　忍人先生</v>
      </c>
      <c r="AL28" s="190">
        <f>'５・６年'!N20</f>
        <v>466</v>
      </c>
      <c r="AN28" s="175"/>
      <c r="AO28" s="181" t="str">
        <f>中学生!A20</f>
        <v>16位</v>
      </c>
      <c r="AP28" s="182" t="str">
        <f>中学生!B20</f>
        <v>小原　愛菜</v>
      </c>
      <c r="AQ28" s="183" t="str">
        <f>中学生!C20</f>
        <v>（中１・埼玉県）</v>
      </c>
      <c r="AR28" s="182" t="str">
        <f>中学生!D20</f>
        <v>そろばん教室ＵＳＡ</v>
      </c>
      <c r="AS28" s="184">
        <f>中学生!H20</f>
        <v>268</v>
      </c>
      <c r="AU28" s="181" t="str">
        <f>中学生!J20</f>
        <v>優良賞</v>
      </c>
      <c r="AV28" s="182" t="str">
        <f>中学生!K20</f>
        <v>木谷綜合学園</v>
      </c>
      <c r="AW28" s="182" t="str">
        <f>中学生!L20</f>
        <v>富山県</v>
      </c>
      <c r="AX28" s="182" t="str">
        <f>中学生!M20</f>
        <v>木谷　晋也先生</v>
      </c>
      <c r="AY28" s="190">
        <f>中学生!N20</f>
        <v>530</v>
      </c>
      <c r="BA28" s="175"/>
      <c r="BB28" s="181" t="str">
        <f>高・一!A20</f>
        <v>15位</v>
      </c>
      <c r="BC28" s="182" t="str">
        <f>高・一!B20</f>
        <v>假屋　空翔</v>
      </c>
      <c r="BD28" s="183" t="str">
        <f>高・一!C20</f>
        <v>（高１・兵庫県）</v>
      </c>
      <c r="BE28" s="182" t="str">
        <f>高・一!D20</f>
        <v>今井珠算塾</v>
      </c>
      <c r="BF28" s="184">
        <f>高・一!H20</f>
        <v>292</v>
      </c>
      <c r="BH28" s="185" t="str">
        <f>高・一!J20</f>
        <v>優良賞</v>
      </c>
      <c r="BI28" s="186" t="str">
        <f>高・一!K20</f>
        <v>宮城珠算学校</v>
      </c>
      <c r="BJ28" s="186" t="str">
        <f>高・一!L20</f>
        <v>沖縄県</v>
      </c>
      <c r="BK28" s="186" t="str">
        <f>高・一!M20</f>
        <v>宮城　忍人先生</v>
      </c>
      <c r="BL28" s="191">
        <f>高・一!N20</f>
        <v>236</v>
      </c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</row>
    <row r="29" spans="1:85" s="176" customFormat="1" ht="22.5" customHeight="1" x14ac:dyDescent="0.4">
      <c r="A29" s="175"/>
      <c r="B29" s="181" t="str">
        <f>'２年以下'!A21</f>
        <v>16位</v>
      </c>
      <c r="C29" s="182" t="str">
        <f>'２年以下'!B21</f>
        <v>御子柴　凜</v>
      </c>
      <c r="D29" s="183" t="str">
        <f>'２年以下'!C21</f>
        <v>（小２・東京都）</v>
      </c>
      <c r="E29" s="182" t="str">
        <f>'２年以下'!D21</f>
        <v>Sanraku Soroban School</v>
      </c>
      <c r="F29" s="184">
        <f>'２年以下'!H21</f>
        <v>128</v>
      </c>
      <c r="H29" s="58"/>
      <c r="I29" s="58"/>
      <c r="J29" s="58"/>
      <c r="K29" s="58"/>
      <c r="L29" s="58"/>
      <c r="N29" s="175"/>
      <c r="O29" s="181" t="str">
        <f>'３・４年'!A21</f>
        <v>16位</v>
      </c>
      <c r="P29" s="182" t="str">
        <f>'３・４年'!B21</f>
        <v>丸山　雄大</v>
      </c>
      <c r="Q29" s="183" t="str">
        <f>'３・４年'!C21</f>
        <v>（小３・東京都）</v>
      </c>
      <c r="R29" s="182" t="str">
        <f>'３・４年'!D21</f>
        <v>Abacus Studio</v>
      </c>
      <c r="S29" s="184">
        <f>'３・４年'!H21</f>
        <v>194</v>
      </c>
      <c r="U29" s="181" t="str">
        <f>'３・４年'!J21</f>
        <v>優良賞</v>
      </c>
      <c r="V29" s="182" t="str">
        <f>'３・４年'!K21</f>
        <v>平藤そろばん・あんざん教室</v>
      </c>
      <c r="W29" s="182" t="str">
        <f>'３・４年'!L21</f>
        <v>山形県</v>
      </c>
      <c r="X29" s="182" t="str">
        <f>'３・４年'!M21</f>
        <v>武田　芳子先生</v>
      </c>
      <c r="Y29" s="190">
        <f>'３・４年'!N21</f>
        <v>278</v>
      </c>
      <c r="AA29" s="175"/>
      <c r="AB29" s="181" t="str">
        <f>'５・６年'!A21</f>
        <v>17位</v>
      </c>
      <c r="AC29" s="182" t="str">
        <f>'５・６年'!B21</f>
        <v>大嶋　星七</v>
      </c>
      <c r="AD29" s="183" t="str">
        <f>'５・６年'!C21</f>
        <v>（小６・愛知県）</v>
      </c>
      <c r="AE29" s="182" t="str">
        <f>'５・６年'!D21</f>
        <v>そろばんスクエア</v>
      </c>
      <c r="AF29" s="184">
        <f>'５・６年'!H21</f>
        <v>236</v>
      </c>
      <c r="AH29" s="181" t="str">
        <f>'５・６年'!J21</f>
        <v>優良賞</v>
      </c>
      <c r="AI29" s="182" t="str">
        <f>'５・６年'!K21</f>
        <v>石戸珠算学園</v>
      </c>
      <c r="AJ29" s="182" t="str">
        <f>'５・６年'!L21</f>
        <v>千葉県</v>
      </c>
      <c r="AK29" s="182" t="str">
        <f>'５・６年'!M21</f>
        <v>大野　哲弥先生</v>
      </c>
      <c r="AL29" s="190">
        <f>'５・６年'!N21</f>
        <v>442</v>
      </c>
      <c r="AN29" s="175"/>
      <c r="AO29" s="181" t="str">
        <f>中学生!A21</f>
        <v>16位</v>
      </c>
      <c r="AP29" s="182" t="str">
        <f>中学生!B21</f>
        <v>補永　隼矢</v>
      </c>
      <c r="AQ29" s="183" t="str">
        <f>中学生!C21</f>
        <v>（中２・富山県）</v>
      </c>
      <c r="AR29" s="182" t="str">
        <f>中学生!D21</f>
        <v>木谷綜合学園</v>
      </c>
      <c r="AS29" s="184">
        <f>中学生!H21</f>
        <v>268</v>
      </c>
      <c r="AU29" s="181" t="str">
        <f>中学生!J21</f>
        <v>優良賞</v>
      </c>
      <c r="AV29" s="182" t="str">
        <f>中学生!K21</f>
        <v>豊平そろばん教室</v>
      </c>
      <c r="AW29" s="182" t="str">
        <f>中学生!L21</f>
        <v>北海道</v>
      </c>
      <c r="AX29" s="182" t="str">
        <f>中学生!M21</f>
        <v>水越　純子先生</v>
      </c>
      <c r="AY29" s="190">
        <f>中学生!N21</f>
        <v>488</v>
      </c>
      <c r="BA29" s="175"/>
      <c r="BB29" s="181" t="str">
        <f>高・一!A21</f>
        <v>15位</v>
      </c>
      <c r="BC29" s="182" t="str">
        <f>高・一!B21</f>
        <v>小原　陽菜</v>
      </c>
      <c r="BD29" s="183" t="str">
        <f>高・一!C21</f>
        <v>（高１・埼玉県）</v>
      </c>
      <c r="BE29" s="182" t="str">
        <f>高・一!D21</f>
        <v>そろばん教室ＵＳＡ</v>
      </c>
      <c r="BF29" s="184">
        <f>高・一!H21</f>
        <v>292</v>
      </c>
      <c r="BH29" s="58"/>
      <c r="BI29" s="58"/>
      <c r="BJ29" s="58"/>
      <c r="BK29" s="58"/>
      <c r="BL29" s="58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</row>
    <row r="30" spans="1:85" s="176" customFormat="1" ht="22.5" customHeight="1" x14ac:dyDescent="0.4">
      <c r="A30" s="175"/>
      <c r="B30" s="181" t="str">
        <f>'２年以下'!A22</f>
        <v>18位</v>
      </c>
      <c r="C30" s="182" t="str">
        <f>'２年以下'!B22</f>
        <v>庄司　絵麻</v>
      </c>
      <c r="D30" s="183" t="str">
        <f>'２年以下'!C22</f>
        <v>（小１・兵庫県）</v>
      </c>
      <c r="E30" s="182" t="str">
        <f>'２年以下'!D22</f>
        <v>阿部珠算教室</v>
      </c>
      <c r="F30" s="184">
        <f>'２年以下'!H22</f>
        <v>126</v>
      </c>
      <c r="H30" s="58"/>
      <c r="I30" s="58"/>
      <c r="J30" s="58"/>
      <c r="K30" s="58"/>
      <c r="L30" s="58"/>
      <c r="N30" s="175"/>
      <c r="O30" s="181" t="str">
        <f>'３・４年'!A22</f>
        <v>18位</v>
      </c>
      <c r="P30" s="182" t="str">
        <f>'３・４年'!B22</f>
        <v>小沢　脩馬</v>
      </c>
      <c r="Q30" s="183" t="str">
        <f>'３・４年'!C22</f>
        <v>（小４・埼玉県）</v>
      </c>
      <c r="R30" s="182" t="str">
        <f>'３・４年'!D22</f>
        <v>そろばん教室ＵＳＡ</v>
      </c>
      <c r="S30" s="184">
        <f>'３・４年'!H22</f>
        <v>192</v>
      </c>
      <c r="U30" s="181" t="str">
        <f>'３・４年'!J22</f>
        <v>優良賞</v>
      </c>
      <c r="V30" s="182" t="str">
        <f>'３・４年'!K22</f>
        <v>大場珠算簿記学校</v>
      </c>
      <c r="W30" s="182" t="str">
        <f>'３・４年'!L22</f>
        <v>秋田県</v>
      </c>
      <c r="X30" s="182" t="str">
        <f>'３・４年'!M22</f>
        <v>佐藤　圭子先生</v>
      </c>
      <c r="Y30" s="190">
        <f>'３・４年'!N22</f>
        <v>248</v>
      </c>
      <c r="AA30" s="175"/>
      <c r="AB30" s="181" t="str">
        <f>'５・６年'!A22</f>
        <v>18位</v>
      </c>
      <c r="AC30" s="182" t="str">
        <f>'５・６年'!B22</f>
        <v>下川原空良</v>
      </c>
      <c r="AD30" s="183" t="str">
        <f>'５・６年'!C22</f>
        <v>（小５・大阪府）</v>
      </c>
      <c r="AE30" s="182" t="str">
        <f>'５・６年'!D22</f>
        <v>星の郷総合教室</v>
      </c>
      <c r="AF30" s="184">
        <f>'５・６年'!H22</f>
        <v>232</v>
      </c>
      <c r="AH30" s="181" t="str">
        <f>'５・６年'!J22</f>
        <v>優良賞</v>
      </c>
      <c r="AI30" s="182" t="str">
        <f>'５・６年'!K22</f>
        <v>鵜飼速算研究会</v>
      </c>
      <c r="AJ30" s="182" t="str">
        <f>'５・６年'!L22</f>
        <v>愛知県</v>
      </c>
      <c r="AK30" s="182" t="str">
        <f>'５・６年'!M22</f>
        <v>内田登美恵先生</v>
      </c>
      <c r="AL30" s="190">
        <f>'５・６年'!N22</f>
        <v>432</v>
      </c>
      <c r="AN30" s="175"/>
      <c r="AO30" s="181" t="str">
        <f>中学生!A22</f>
        <v>18位</v>
      </c>
      <c r="AP30" s="182" t="str">
        <f>中学生!B22</f>
        <v>村上　莉菜</v>
      </c>
      <c r="AQ30" s="183" t="str">
        <f>中学生!C22</f>
        <v>（中１・東京都）</v>
      </c>
      <c r="AR30" s="182" t="str">
        <f>中学生!D22</f>
        <v>Sanraku Soroban School</v>
      </c>
      <c r="AS30" s="184">
        <f>中学生!H22</f>
        <v>264</v>
      </c>
      <c r="AU30" s="181" t="str">
        <f>中学生!J22</f>
        <v>優良賞</v>
      </c>
      <c r="AV30" s="182" t="str">
        <f>中学生!K22</f>
        <v>青葉計算アカデミー</v>
      </c>
      <c r="AW30" s="182" t="str">
        <f>中学生!L22</f>
        <v>神奈川県</v>
      </c>
      <c r="AX30" s="182" t="str">
        <f>中学生!M22</f>
        <v>大関　一誠先生</v>
      </c>
      <c r="AY30" s="190">
        <f>中学生!N22</f>
        <v>468</v>
      </c>
      <c r="BA30" s="175"/>
      <c r="BB30" s="181" t="str">
        <f>高・一!A22</f>
        <v>15位</v>
      </c>
      <c r="BC30" s="182" t="str">
        <f>高・一!B22</f>
        <v>前島幸太郎</v>
      </c>
      <c r="BD30" s="183" t="str">
        <f>高・一!C22</f>
        <v>（24才・埼玉県）</v>
      </c>
      <c r="BE30" s="182" t="str">
        <f>高・一!D22</f>
        <v>そろばん教室ＵＳＡ</v>
      </c>
      <c r="BF30" s="184">
        <f>高・一!H22</f>
        <v>292</v>
      </c>
      <c r="BH30" s="58"/>
      <c r="BI30" s="58"/>
      <c r="BJ30" s="58"/>
      <c r="BK30" s="58"/>
      <c r="BL30" s="58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</row>
    <row r="31" spans="1:85" s="176" customFormat="1" ht="22.5" customHeight="1" x14ac:dyDescent="0.4">
      <c r="A31" s="175"/>
      <c r="B31" s="181" t="str">
        <f>'２年以下'!A23</f>
        <v>19位</v>
      </c>
      <c r="C31" s="182" t="str">
        <f>'２年以下'!B23</f>
        <v>髙野杏里咲</v>
      </c>
      <c r="D31" s="183" t="str">
        <f>'２年以下'!C23</f>
        <v>（小２・群馬県）</v>
      </c>
      <c r="E31" s="182" t="str">
        <f>'２年以下'!D23</f>
        <v>SHIMIZU</v>
      </c>
      <c r="F31" s="184">
        <f>'２年以下'!H23</f>
        <v>118</v>
      </c>
      <c r="H31" s="58"/>
      <c r="I31" s="58"/>
      <c r="J31" s="58"/>
      <c r="K31" s="58"/>
      <c r="L31" s="58"/>
      <c r="N31" s="175"/>
      <c r="O31" s="181" t="str">
        <f>'３・４年'!A23</f>
        <v>19位</v>
      </c>
      <c r="P31" s="182" t="str">
        <f>'３・４年'!B23</f>
        <v>後藤　心春</v>
      </c>
      <c r="Q31" s="183" t="str">
        <f>'３・４年'!C23</f>
        <v>（小４・東京都）</v>
      </c>
      <c r="R31" s="182" t="str">
        <f>'３・４年'!D23</f>
        <v>Sanraku Soroban School</v>
      </c>
      <c r="S31" s="184">
        <f>'３・４年'!H23</f>
        <v>182</v>
      </c>
      <c r="U31" s="185" t="str">
        <f>'３・４年'!J23</f>
        <v>優良賞</v>
      </c>
      <c r="V31" s="186" t="str">
        <f>'３・４年'!K23</f>
        <v>そろばんゼミナールＵＮＯ</v>
      </c>
      <c r="W31" s="186" t="str">
        <f>'３・４年'!L23</f>
        <v>埼玉県</v>
      </c>
      <c r="X31" s="186" t="str">
        <f>'３・４年'!M23</f>
        <v>岡本　　迪先生</v>
      </c>
      <c r="Y31" s="191">
        <f>'３・４年'!N23</f>
        <v>232</v>
      </c>
      <c r="AA31" s="175"/>
      <c r="AB31" s="181" t="str">
        <f>'５・６年'!A23</f>
        <v>19位</v>
      </c>
      <c r="AC31" s="182" t="str">
        <f>'５・６年'!B23</f>
        <v>井上　栞那</v>
      </c>
      <c r="AD31" s="183" t="str">
        <f>'５・６年'!C23</f>
        <v>（小６・兵庫県）</v>
      </c>
      <c r="AE31" s="182" t="str">
        <f>'５・６年'!D23</f>
        <v>阿部珠算教室</v>
      </c>
      <c r="AF31" s="184">
        <f>'５・６年'!H23</f>
        <v>230</v>
      </c>
      <c r="AH31" s="181" t="str">
        <f>'５・６年'!J23</f>
        <v>優良賞</v>
      </c>
      <c r="AI31" s="182" t="str">
        <f>'５・６年'!K23</f>
        <v>外間そろばんスクール</v>
      </c>
      <c r="AJ31" s="182" t="str">
        <f>'５・６年'!L23</f>
        <v>沖縄県</v>
      </c>
      <c r="AK31" s="182" t="str">
        <f>'５・６年'!M23</f>
        <v>大城　保仁先生</v>
      </c>
      <c r="AL31" s="190">
        <f>'５・６年'!N23</f>
        <v>428</v>
      </c>
      <c r="AN31" s="175"/>
      <c r="AO31" s="181" t="str">
        <f>中学生!A23</f>
        <v>19位</v>
      </c>
      <c r="AP31" s="182" t="str">
        <f>中学生!B23</f>
        <v>伊藤　壮祐</v>
      </c>
      <c r="AQ31" s="183" t="str">
        <f>中学生!C23</f>
        <v>（中１・愛知県）</v>
      </c>
      <c r="AR31" s="182" t="str">
        <f>中学生!D23</f>
        <v>そろばんマイスタースクール</v>
      </c>
      <c r="AS31" s="184">
        <f>中学生!H23</f>
        <v>262</v>
      </c>
      <c r="AU31" s="181" t="str">
        <f>中学生!J23</f>
        <v>優良賞</v>
      </c>
      <c r="AV31" s="182" t="str">
        <f>中学生!K23</f>
        <v>唐津珠算学院</v>
      </c>
      <c r="AW31" s="182" t="str">
        <f>中学生!L23</f>
        <v>佐賀県</v>
      </c>
      <c r="AX31" s="182" t="str">
        <f>中学生!M23</f>
        <v>福島　克己先生</v>
      </c>
      <c r="AY31" s="190">
        <f>中学生!N23</f>
        <v>384</v>
      </c>
      <c r="BA31" s="175"/>
      <c r="BB31" s="181" t="str">
        <f>高・一!A23</f>
        <v>19位</v>
      </c>
      <c r="BC31" s="182" t="str">
        <f>高・一!B23</f>
        <v>宮本理香子</v>
      </c>
      <c r="BD31" s="183" t="str">
        <f>高・一!C23</f>
        <v>（23才・東京都）</v>
      </c>
      <c r="BE31" s="182" t="str">
        <f>高・一!D23</f>
        <v>宮本暗算研究塾Ｍax</v>
      </c>
      <c r="BF31" s="184">
        <f>高・一!H23</f>
        <v>290</v>
      </c>
      <c r="BH31" s="58"/>
      <c r="BI31" s="58"/>
      <c r="BJ31" s="58"/>
      <c r="BK31" s="58"/>
      <c r="BL31" s="58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</row>
    <row r="32" spans="1:85" s="176" customFormat="1" ht="22.5" customHeight="1" x14ac:dyDescent="0.4">
      <c r="A32" s="175"/>
      <c r="B32" s="181" t="str">
        <f>'２年以下'!A24</f>
        <v>19位</v>
      </c>
      <c r="C32" s="182" t="str">
        <f>'２年以下'!B24</f>
        <v>樫原　惺來</v>
      </c>
      <c r="D32" s="183" t="str">
        <f>'２年以下'!C24</f>
        <v>（小１・千葉県）</v>
      </c>
      <c r="E32" s="182" t="str">
        <f>'２年以下'!D24</f>
        <v>けいさんぎのう</v>
      </c>
      <c r="F32" s="184">
        <f>'２年以下'!H24</f>
        <v>118</v>
      </c>
      <c r="H32" s="58"/>
      <c r="I32" s="58"/>
      <c r="J32" s="58"/>
      <c r="K32" s="58"/>
      <c r="L32" s="58"/>
      <c r="N32" s="175"/>
      <c r="O32" s="181" t="str">
        <f>'３・４年'!A24</f>
        <v>20位</v>
      </c>
      <c r="P32" s="182" t="str">
        <f>'３・４年'!B24</f>
        <v>薮中　　逞</v>
      </c>
      <c r="Q32" s="183" t="str">
        <f>'３・４年'!C24</f>
        <v>（小４・北海道）</v>
      </c>
      <c r="R32" s="182" t="str">
        <f>'３・４年'!D24</f>
        <v>札幌そろばんファクトリー</v>
      </c>
      <c r="S32" s="184">
        <f>'３・４年'!H24</f>
        <v>176</v>
      </c>
      <c r="U32" s="58"/>
      <c r="V32" s="58"/>
      <c r="W32" s="58"/>
      <c r="X32" s="58"/>
      <c r="Y32" s="58"/>
      <c r="AA32" s="175"/>
      <c r="AB32" s="181" t="str">
        <f>'５・６年'!A24</f>
        <v>20位</v>
      </c>
      <c r="AC32" s="182" t="str">
        <f>'５・６年'!B24</f>
        <v>大沼　奏太</v>
      </c>
      <c r="AD32" s="183" t="str">
        <f>'５・６年'!C24</f>
        <v>（小５・茨城県）</v>
      </c>
      <c r="AE32" s="182" t="str">
        <f>'５・６年'!D24</f>
        <v>大森そろばん教室</v>
      </c>
      <c r="AF32" s="184">
        <f>'５・６年'!H24</f>
        <v>228</v>
      </c>
      <c r="AH32" s="181" t="str">
        <f>'５・６年'!J24</f>
        <v>優良賞</v>
      </c>
      <c r="AI32" s="182" t="str">
        <f>'５・６年'!K24</f>
        <v>平藤そろばん・あんざん教室</v>
      </c>
      <c r="AJ32" s="182" t="str">
        <f>'５・６年'!L24</f>
        <v>山形県</v>
      </c>
      <c r="AK32" s="182" t="str">
        <f>'５・６年'!M24</f>
        <v>武田　芳子先生</v>
      </c>
      <c r="AL32" s="190">
        <f>'５・６年'!N24</f>
        <v>406</v>
      </c>
      <c r="AN32" s="175"/>
      <c r="AO32" s="181" t="str">
        <f>中学生!A24</f>
        <v>19位</v>
      </c>
      <c r="AP32" s="182" t="str">
        <f>中学生!B24</f>
        <v>赤塚　桜菜</v>
      </c>
      <c r="AQ32" s="183" t="str">
        <f>中学生!C24</f>
        <v>（中２・青森県）</v>
      </c>
      <c r="AR32" s="182" t="str">
        <f>中学生!D24</f>
        <v>三沢珠算塾</v>
      </c>
      <c r="AS32" s="184">
        <f>中学生!H24</f>
        <v>262</v>
      </c>
      <c r="AU32" s="181" t="str">
        <f>中学生!J24</f>
        <v>優良賞</v>
      </c>
      <c r="AV32" s="182" t="str">
        <f>中学生!K24</f>
        <v>平藤そろばん・あんざん教室</v>
      </c>
      <c r="AW32" s="182" t="str">
        <f>中学生!L24</f>
        <v>山形県</v>
      </c>
      <c r="AX32" s="182" t="str">
        <f>中学生!M24</f>
        <v>武田　芳子先生</v>
      </c>
      <c r="AY32" s="190">
        <f>中学生!N24</f>
        <v>372</v>
      </c>
      <c r="BA32" s="175"/>
      <c r="BB32" s="181" t="str">
        <f>高・一!A24</f>
        <v>19位</v>
      </c>
      <c r="BC32" s="182" t="str">
        <f>高・一!B24</f>
        <v>佐藤　亜美</v>
      </c>
      <c r="BD32" s="183" t="str">
        <f>高・一!C24</f>
        <v>（高２・千葉県）</v>
      </c>
      <c r="BE32" s="182" t="str">
        <f>高・一!D24</f>
        <v>けいさんぎのう</v>
      </c>
      <c r="BF32" s="184">
        <f>高・一!H24</f>
        <v>290</v>
      </c>
      <c r="BH32" s="58"/>
      <c r="BI32" s="58"/>
      <c r="BJ32" s="58"/>
      <c r="BK32" s="58"/>
      <c r="BL32" s="58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</row>
    <row r="33" spans="1:85" s="176" customFormat="1" ht="22.5" customHeight="1" x14ac:dyDescent="0.4">
      <c r="A33" s="175"/>
      <c r="B33" s="181" t="str">
        <f>'２年以下'!A25</f>
        <v>19位</v>
      </c>
      <c r="C33" s="182" t="str">
        <f>'２年以下'!B25</f>
        <v>長瀬　陽愛</v>
      </c>
      <c r="D33" s="183" t="str">
        <f>'２年以下'!C25</f>
        <v>（小１・山形県）</v>
      </c>
      <c r="E33" s="182" t="str">
        <f>'２年以下'!D25</f>
        <v>平藤そろばん・あんざん教室</v>
      </c>
      <c r="F33" s="184">
        <f>'２年以下'!H25</f>
        <v>118</v>
      </c>
      <c r="H33" s="58" t="s">
        <v>1321</v>
      </c>
      <c r="I33" s="58"/>
      <c r="J33" s="58"/>
      <c r="K33" s="58" t="s">
        <v>1321</v>
      </c>
      <c r="L33" s="58" t="s">
        <v>1321</v>
      </c>
      <c r="N33" s="175"/>
      <c r="O33" s="181" t="str">
        <f>'３・４年'!A25</f>
        <v>20位</v>
      </c>
      <c r="P33" s="182" t="str">
        <f>'３・４年'!B25</f>
        <v>藤田　怜愛</v>
      </c>
      <c r="Q33" s="183" t="str">
        <f>'３・４年'!C25</f>
        <v>（小３・愛知県）</v>
      </c>
      <c r="R33" s="182" t="str">
        <f>'３・４年'!D25</f>
        <v>そろばんマイスタースクール</v>
      </c>
      <c r="S33" s="184">
        <f>'３・４年'!H25</f>
        <v>176</v>
      </c>
      <c r="U33" s="58"/>
      <c r="V33" s="58"/>
      <c r="W33" s="58"/>
      <c r="X33" s="58"/>
      <c r="Y33" s="58"/>
      <c r="AA33" s="175"/>
      <c r="AB33" s="181" t="str">
        <f>'５・６年'!A25</f>
        <v>20位</v>
      </c>
      <c r="AC33" s="182" t="str">
        <f>'５・６年'!B25</f>
        <v>金森　四葉</v>
      </c>
      <c r="AD33" s="183" t="str">
        <f>'５・６年'!C25</f>
        <v>（小６・千葉県）</v>
      </c>
      <c r="AE33" s="182" t="str">
        <f>'５・６年'!D25</f>
        <v>けいさんぎのう</v>
      </c>
      <c r="AF33" s="184">
        <f>'５・６年'!H25</f>
        <v>228</v>
      </c>
      <c r="AH33" s="181" t="str">
        <f>'５・６年'!J25</f>
        <v>優良賞</v>
      </c>
      <c r="AI33" s="182" t="str">
        <f>'５・６年'!K25</f>
        <v>Ｓ＆Ａあんざんスクール</v>
      </c>
      <c r="AJ33" s="182" t="str">
        <f>'５・６年'!L25</f>
        <v>東京都</v>
      </c>
      <c r="AK33" s="182" t="str">
        <f>'５・６年'!M25</f>
        <v>工藤由季夫先生</v>
      </c>
      <c r="AL33" s="190">
        <f>'５・６年'!N25</f>
        <v>398</v>
      </c>
      <c r="AN33" s="175"/>
      <c r="AO33" s="181" t="str">
        <f>中学生!A25</f>
        <v>19位</v>
      </c>
      <c r="AP33" s="182" t="str">
        <f>中学生!B25</f>
        <v>牧田　和華</v>
      </c>
      <c r="AQ33" s="183" t="str">
        <f>中学生!C25</f>
        <v>（中３・神奈川県）</v>
      </c>
      <c r="AR33" s="182" t="str">
        <f>中学生!D25</f>
        <v>神林そろあん教室</v>
      </c>
      <c r="AS33" s="184">
        <f>中学生!H25</f>
        <v>262</v>
      </c>
      <c r="AU33" s="181" t="str">
        <f>中学生!J25</f>
        <v>優良賞</v>
      </c>
      <c r="AV33" s="182" t="str">
        <f>中学生!K25</f>
        <v>つるかめ塾</v>
      </c>
      <c r="AW33" s="182" t="str">
        <f>中学生!L25</f>
        <v>大阪府</v>
      </c>
      <c r="AX33" s="182" t="str">
        <f>中学生!M25</f>
        <v>田中慎太郎先生</v>
      </c>
      <c r="AY33" s="190">
        <f>中学生!N25</f>
        <v>314</v>
      </c>
      <c r="BA33" s="175"/>
      <c r="BB33" s="181" t="str">
        <f>高・一!A25</f>
        <v>21位</v>
      </c>
      <c r="BC33" s="182" t="str">
        <f>高・一!B25</f>
        <v>高倉佑一朗</v>
      </c>
      <c r="BD33" s="183" t="str">
        <f>高・一!C25</f>
        <v>（26才・千葉県）</v>
      </c>
      <c r="BE33" s="182" t="str">
        <f>高・一!D25</f>
        <v>けいさんぎのう</v>
      </c>
      <c r="BF33" s="184">
        <f>高・一!H25</f>
        <v>288</v>
      </c>
      <c r="BH33" s="58"/>
      <c r="BI33" s="58"/>
      <c r="BJ33" s="58"/>
      <c r="BK33" s="58"/>
      <c r="BL33" s="58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</row>
    <row r="34" spans="1:85" s="176" customFormat="1" ht="22.5" customHeight="1" x14ac:dyDescent="0.4">
      <c r="A34" s="175"/>
      <c r="B34" s="181" t="str">
        <f>'２年以下'!A26</f>
        <v>22位</v>
      </c>
      <c r="C34" s="182" t="str">
        <f>'２年以下'!B26</f>
        <v>堀口莉紗子</v>
      </c>
      <c r="D34" s="183" t="str">
        <f>'２年以下'!C26</f>
        <v>（小２・千葉県）</v>
      </c>
      <c r="E34" s="182" t="str">
        <f>'２年以下'!D26</f>
        <v>けいさんぎのう</v>
      </c>
      <c r="F34" s="184">
        <f>'２年以下'!H26</f>
        <v>114</v>
      </c>
      <c r="H34" s="58" t="s">
        <v>1321</v>
      </c>
      <c r="I34" s="58"/>
      <c r="J34" s="58"/>
      <c r="K34" s="58" t="s">
        <v>1321</v>
      </c>
      <c r="L34" s="58" t="s">
        <v>1321</v>
      </c>
      <c r="N34" s="175"/>
      <c r="O34" s="181" t="str">
        <f>'３・４年'!A26</f>
        <v>22位</v>
      </c>
      <c r="P34" s="182" t="str">
        <f>'３・４年'!B26</f>
        <v>伊東　慶人</v>
      </c>
      <c r="Q34" s="183" t="str">
        <f>'３・４年'!C26</f>
        <v>（小３・東京都）</v>
      </c>
      <c r="R34" s="182" t="str">
        <f>'３・４年'!D26</f>
        <v>Abacus Studio</v>
      </c>
      <c r="S34" s="184">
        <f>'３・４年'!H26</f>
        <v>170</v>
      </c>
      <c r="U34" s="58"/>
      <c r="V34" s="58"/>
      <c r="W34" s="58"/>
      <c r="X34" s="58"/>
      <c r="Y34" s="58"/>
      <c r="AA34" s="175"/>
      <c r="AB34" s="181" t="str">
        <f>'５・６年'!A26</f>
        <v>22位</v>
      </c>
      <c r="AC34" s="182" t="str">
        <f>'５・６年'!B26</f>
        <v>有村　伊織</v>
      </c>
      <c r="AD34" s="183" t="str">
        <f>'５・６年'!C26</f>
        <v>（小５・埼玉県）</v>
      </c>
      <c r="AE34" s="182" t="str">
        <f>'５・６年'!D26</f>
        <v>そろばん教室ＵＳＡ</v>
      </c>
      <c r="AF34" s="184">
        <f>'５・６年'!H26</f>
        <v>226</v>
      </c>
      <c r="AH34" s="181" t="str">
        <f>'５・６年'!J26</f>
        <v>優良賞</v>
      </c>
      <c r="AI34" s="182" t="str">
        <f>'５・６年'!K26</f>
        <v>木谷綜合学園</v>
      </c>
      <c r="AJ34" s="182" t="str">
        <f>'５・６年'!L26</f>
        <v>富山県</v>
      </c>
      <c r="AK34" s="182" t="str">
        <f>'５・６年'!M26</f>
        <v>木谷　晋也先生</v>
      </c>
      <c r="AL34" s="190">
        <f>'５・６年'!N26</f>
        <v>380</v>
      </c>
      <c r="AN34" s="175"/>
      <c r="AO34" s="181" t="str">
        <f>中学生!A26</f>
        <v>22位</v>
      </c>
      <c r="AP34" s="182" t="str">
        <f>中学生!B26</f>
        <v>髙澤　結愛</v>
      </c>
      <c r="AQ34" s="183" t="str">
        <f>中学生!C26</f>
        <v>（中３・埼玉県）</v>
      </c>
      <c r="AR34" s="182" t="str">
        <f>中学生!D26</f>
        <v>そろばん教室ＵＳＡ</v>
      </c>
      <c r="AS34" s="184">
        <f>中学生!H26</f>
        <v>258</v>
      </c>
      <c r="AU34" s="181" t="str">
        <f>中学生!J26</f>
        <v>優良賞</v>
      </c>
      <c r="AV34" s="182" t="str">
        <f>中学生!K26</f>
        <v>かわはらそろばん教室</v>
      </c>
      <c r="AW34" s="182" t="str">
        <f>中学生!L26</f>
        <v>石川県</v>
      </c>
      <c r="AX34" s="182" t="str">
        <f>中学生!M26</f>
        <v>河原　清美先生</v>
      </c>
      <c r="AY34" s="190">
        <f>中学生!N26</f>
        <v>296</v>
      </c>
      <c r="BA34" s="175"/>
      <c r="BB34" s="181" t="str">
        <f>高・一!A26</f>
        <v>21位</v>
      </c>
      <c r="BC34" s="182" t="str">
        <f>高・一!B26</f>
        <v>計良　彩水</v>
      </c>
      <c r="BD34" s="183" t="str">
        <f>高・一!C26</f>
        <v>（高３・北海道）</v>
      </c>
      <c r="BE34" s="182" t="str">
        <f>高・一!D26</f>
        <v>札幌そろばんファクトリー</v>
      </c>
      <c r="BF34" s="184">
        <f>高・一!H26</f>
        <v>288</v>
      </c>
      <c r="BH34" s="58"/>
      <c r="BI34" s="58"/>
      <c r="BJ34" s="58"/>
      <c r="BK34" s="58"/>
      <c r="BL34" s="58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</row>
    <row r="35" spans="1:85" s="176" customFormat="1" ht="22.5" customHeight="1" x14ac:dyDescent="0.4">
      <c r="A35" s="175"/>
      <c r="B35" s="181" t="str">
        <f>'２年以下'!A27</f>
        <v>22位</v>
      </c>
      <c r="C35" s="182" t="str">
        <f>'２年以下'!B27</f>
        <v>金子　紗也</v>
      </c>
      <c r="D35" s="183" t="str">
        <f>'２年以下'!C27</f>
        <v>（小１・東京都）</v>
      </c>
      <c r="E35" s="182" t="str">
        <f>'２年以下'!D27</f>
        <v>Sanraku Soroban School</v>
      </c>
      <c r="F35" s="184">
        <f>'２年以下'!H27</f>
        <v>114</v>
      </c>
      <c r="H35" s="58" t="s">
        <v>1321</v>
      </c>
      <c r="I35" s="58"/>
      <c r="J35" s="58"/>
      <c r="K35" s="58" t="s">
        <v>1321</v>
      </c>
      <c r="L35" s="58" t="s">
        <v>1321</v>
      </c>
      <c r="N35" s="175"/>
      <c r="O35" s="181" t="str">
        <f>'３・４年'!A27</f>
        <v>23位</v>
      </c>
      <c r="P35" s="182" t="str">
        <f>'３・４年'!B27</f>
        <v>永井　優衣</v>
      </c>
      <c r="Q35" s="183" t="str">
        <f>'３・４年'!C27</f>
        <v>（小４・北海道）</v>
      </c>
      <c r="R35" s="182" t="str">
        <f>'３・４年'!D27</f>
        <v>札幌そろばんファクトリー</v>
      </c>
      <c r="S35" s="184">
        <f>'３・４年'!H27</f>
        <v>164</v>
      </c>
      <c r="U35" s="58"/>
      <c r="V35" s="58"/>
      <c r="W35" s="58"/>
      <c r="X35" s="58"/>
      <c r="Y35" s="58"/>
      <c r="AA35" s="175"/>
      <c r="AB35" s="181" t="str">
        <f>'５・６年'!A27</f>
        <v>23位</v>
      </c>
      <c r="AC35" s="182" t="str">
        <f>'５・６年'!B27</f>
        <v>副島　菜桜</v>
      </c>
      <c r="AD35" s="183" t="str">
        <f>'５・６年'!C27</f>
        <v>（小６・福岡県）</v>
      </c>
      <c r="AE35" s="182" t="str">
        <f>'５・６年'!D27</f>
        <v>真栄喜そろばん教室</v>
      </c>
      <c r="AF35" s="184">
        <f>'５・６年'!H27</f>
        <v>224</v>
      </c>
      <c r="AH35" s="181" t="str">
        <f>'５・６年'!J27</f>
        <v>優良賞</v>
      </c>
      <c r="AI35" s="182" t="str">
        <f>'５・６年'!K27</f>
        <v>石川塾</v>
      </c>
      <c r="AJ35" s="182" t="str">
        <f>'５・６年'!L27</f>
        <v>東京都</v>
      </c>
      <c r="AK35" s="182" t="str">
        <f>'５・６年'!M27</f>
        <v>石川　幹夫先生</v>
      </c>
      <c r="AL35" s="190">
        <f>'５・６年'!N27</f>
        <v>348</v>
      </c>
      <c r="AN35" s="175"/>
      <c r="AO35" s="181" t="str">
        <f>中学生!A27</f>
        <v>23位</v>
      </c>
      <c r="AP35" s="182" t="str">
        <f>中学生!B27</f>
        <v>東原　吏伯</v>
      </c>
      <c r="AQ35" s="183" t="str">
        <f>中学生!C27</f>
        <v>（中３・愛知県）</v>
      </c>
      <c r="AR35" s="182" t="str">
        <f>中学生!D27</f>
        <v>そろばんマイスタースクール</v>
      </c>
      <c r="AS35" s="184">
        <f>中学生!H27</f>
        <v>252</v>
      </c>
      <c r="AU35" s="181" t="str">
        <f>中学生!J27</f>
        <v>優良賞</v>
      </c>
      <c r="AV35" s="182" t="str">
        <f>中学生!K27</f>
        <v>真栄喜そろばん教室</v>
      </c>
      <c r="AW35" s="182" t="str">
        <f>中学生!L27</f>
        <v>福岡県</v>
      </c>
      <c r="AX35" s="182" t="str">
        <f>中学生!M27</f>
        <v>真栄喜貴弘先生</v>
      </c>
      <c r="AY35" s="190">
        <f>中学生!N27</f>
        <v>270</v>
      </c>
      <c r="BA35" s="175"/>
      <c r="BB35" s="181" t="str">
        <f>高・一!A27</f>
        <v>23位</v>
      </c>
      <c r="BC35" s="182" t="str">
        <f>高・一!B27</f>
        <v>若松　尚弘</v>
      </c>
      <c r="BD35" s="183" t="str">
        <f>高・一!C27</f>
        <v>（47才・北海道）</v>
      </c>
      <c r="BE35" s="182" t="str">
        <f>高・一!D27</f>
        <v>札幌そろばんファクトリー</v>
      </c>
      <c r="BF35" s="184">
        <f>高・一!H27</f>
        <v>286</v>
      </c>
      <c r="BH35" s="58"/>
      <c r="BI35" s="58"/>
      <c r="BJ35" s="58"/>
      <c r="BK35" s="58"/>
      <c r="BL35" s="58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</row>
    <row r="36" spans="1:85" s="176" customFormat="1" ht="22.5" customHeight="1" x14ac:dyDescent="0.4">
      <c r="A36" s="175"/>
      <c r="B36" s="181" t="str">
        <f>'２年以下'!A28</f>
        <v>24位</v>
      </c>
      <c r="C36" s="182" t="str">
        <f>'２年以下'!B28</f>
        <v>川島　雄聖</v>
      </c>
      <c r="D36" s="183" t="str">
        <f>'２年以下'!C28</f>
        <v>（小２・群馬県）</v>
      </c>
      <c r="E36" s="182" t="str">
        <f>'２年以下'!D28</f>
        <v>SHIMIZU</v>
      </c>
      <c r="F36" s="184">
        <f>'２年以下'!H28</f>
        <v>108</v>
      </c>
      <c r="H36" s="58" t="s">
        <v>1321</v>
      </c>
      <c r="I36" s="58"/>
      <c r="J36" s="58"/>
      <c r="K36" s="58" t="s">
        <v>1321</v>
      </c>
      <c r="L36" s="58" t="s">
        <v>1321</v>
      </c>
      <c r="N36" s="175"/>
      <c r="O36" s="181" t="str">
        <f>'３・４年'!A28</f>
        <v>24位</v>
      </c>
      <c r="P36" s="182" t="str">
        <f>'３・４年'!B28</f>
        <v>田口　篤汰</v>
      </c>
      <c r="Q36" s="183" t="str">
        <f>'３・４年'!C28</f>
        <v>（小４・東京都）</v>
      </c>
      <c r="R36" s="182" t="str">
        <f>'３・４年'!D28</f>
        <v>Ｓ＆Ａあんざんスクール</v>
      </c>
      <c r="S36" s="184">
        <f>'３・４年'!H28</f>
        <v>162</v>
      </c>
      <c r="U36" s="58"/>
      <c r="V36" s="58"/>
      <c r="W36" s="58"/>
      <c r="X36" s="58"/>
      <c r="Y36" s="58"/>
      <c r="AA36" s="175"/>
      <c r="AB36" s="181" t="str">
        <f>'５・６年'!A28</f>
        <v>23位</v>
      </c>
      <c r="AC36" s="182" t="str">
        <f>'５・６年'!B28</f>
        <v>照屋　圭右</v>
      </c>
      <c r="AD36" s="183" t="str">
        <f>'５・６年'!C28</f>
        <v>（小６・沖縄県）</v>
      </c>
      <c r="AE36" s="182" t="str">
        <f>'５・６年'!D28</f>
        <v>屋比久珠算塾</v>
      </c>
      <c r="AF36" s="184">
        <f>'５・６年'!H28</f>
        <v>224</v>
      </c>
      <c r="AH36" s="181" t="str">
        <f>'５・６年'!J28</f>
        <v>優良賞</v>
      </c>
      <c r="AI36" s="182" t="str">
        <f>'５・６年'!K28</f>
        <v>柴田珠算教室</v>
      </c>
      <c r="AJ36" s="182" t="str">
        <f>'５・６年'!L28</f>
        <v>神奈川県</v>
      </c>
      <c r="AK36" s="182" t="str">
        <f>'５・６年'!M28</f>
        <v>柴田　恵美先生</v>
      </c>
      <c r="AL36" s="190">
        <f>'５・６年'!N28</f>
        <v>346</v>
      </c>
      <c r="AN36" s="175"/>
      <c r="AO36" s="181" t="str">
        <f>中学生!A28</f>
        <v>24位</v>
      </c>
      <c r="AP36" s="182" t="str">
        <f>中学生!B28</f>
        <v>安藤　　舜</v>
      </c>
      <c r="AQ36" s="183" t="str">
        <f>中学生!C28</f>
        <v>（中３・東京都）</v>
      </c>
      <c r="AR36" s="182" t="str">
        <f>中学生!D28</f>
        <v>宮本暗算研究塾Ｍax</v>
      </c>
      <c r="AS36" s="184">
        <f>中学生!H28</f>
        <v>250</v>
      </c>
      <c r="AU36" s="181" t="str">
        <f>中学生!J28</f>
        <v>優良賞</v>
      </c>
      <c r="AV36" s="182" t="str">
        <f>中学生!K28</f>
        <v>そろばんゼミナールＵＮＯ</v>
      </c>
      <c r="AW36" s="182" t="str">
        <f>中学生!L28</f>
        <v>埼玉県</v>
      </c>
      <c r="AX36" s="182" t="str">
        <f>中学生!M28</f>
        <v>岡本　　迪先生</v>
      </c>
      <c r="AY36" s="190">
        <f>中学生!N28</f>
        <v>268</v>
      </c>
      <c r="BA36" s="175"/>
      <c r="BB36" s="181" t="str">
        <f>高・一!A28</f>
        <v>23位</v>
      </c>
      <c r="BC36" s="182" t="str">
        <f>高・一!B28</f>
        <v>岡田　佳連</v>
      </c>
      <c r="BD36" s="183" t="str">
        <f>高・一!C28</f>
        <v>（高１・千葉県）</v>
      </c>
      <c r="BE36" s="182" t="str">
        <f>高・一!D28</f>
        <v>金子珠算塾</v>
      </c>
      <c r="BF36" s="184">
        <f>高・一!H28</f>
        <v>286</v>
      </c>
      <c r="BH36" s="58"/>
      <c r="BI36" s="58"/>
      <c r="BJ36" s="58"/>
      <c r="BK36" s="58"/>
      <c r="BL36" s="58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</row>
    <row r="37" spans="1:85" s="176" customFormat="1" ht="22.5" customHeight="1" x14ac:dyDescent="0.4">
      <c r="A37" s="175"/>
      <c r="B37" s="181" t="str">
        <f>'２年以下'!A29</f>
        <v>24位</v>
      </c>
      <c r="C37" s="182" t="str">
        <f>'２年以下'!B29</f>
        <v>曽田　　舜</v>
      </c>
      <c r="D37" s="183" t="str">
        <f>'２年以下'!C29</f>
        <v>（小２・神奈川県）</v>
      </c>
      <c r="E37" s="182" t="str">
        <f>'２年以下'!D29</f>
        <v>青葉計算アカデミー</v>
      </c>
      <c r="F37" s="184">
        <f>'２年以下'!H29</f>
        <v>108</v>
      </c>
      <c r="H37" s="58" t="s">
        <v>1321</v>
      </c>
      <c r="I37" s="58"/>
      <c r="J37" s="58"/>
      <c r="K37" s="58" t="s">
        <v>1321</v>
      </c>
      <c r="L37" s="58" t="s">
        <v>1321</v>
      </c>
      <c r="N37" s="175"/>
      <c r="O37" s="181" t="str">
        <f>'３・４年'!A29</f>
        <v>24位</v>
      </c>
      <c r="P37" s="182" t="str">
        <f>'３・４年'!B29</f>
        <v>藤原さくら</v>
      </c>
      <c r="Q37" s="183" t="str">
        <f>'３・４年'!C29</f>
        <v>（小４・神奈川県）</v>
      </c>
      <c r="R37" s="182" t="str">
        <f>'３・４年'!D29</f>
        <v>神林そろあん教室</v>
      </c>
      <c r="S37" s="184">
        <f>'３・４年'!H29</f>
        <v>162</v>
      </c>
      <c r="U37" s="58"/>
      <c r="V37" s="58"/>
      <c r="W37" s="58"/>
      <c r="X37" s="58"/>
      <c r="Y37" s="58"/>
      <c r="AA37" s="175"/>
      <c r="AB37" s="181" t="str">
        <f>'５・６年'!A29</f>
        <v>25位</v>
      </c>
      <c r="AC37" s="182" t="str">
        <f>'５・６年'!B29</f>
        <v>進藤　雅峻</v>
      </c>
      <c r="AD37" s="183" t="str">
        <f>'５・６年'!C29</f>
        <v>（小５・秋田県）</v>
      </c>
      <c r="AE37" s="182" t="str">
        <f>'５・６年'!D29</f>
        <v>秋田あんざんアカデミー</v>
      </c>
      <c r="AF37" s="184">
        <f>'５・６年'!H29</f>
        <v>222</v>
      </c>
      <c r="AH37" s="181" t="str">
        <f>'５・６年'!J29</f>
        <v>優良賞</v>
      </c>
      <c r="AI37" s="182" t="str">
        <f>'５・６年'!K29</f>
        <v>川上そろばん教室</v>
      </c>
      <c r="AJ37" s="182" t="str">
        <f>'５・６年'!L29</f>
        <v>大阪府</v>
      </c>
      <c r="AK37" s="182" t="str">
        <f>'５・６年'!M29</f>
        <v>川上　真哉先生</v>
      </c>
      <c r="AL37" s="190">
        <f>'５・６年'!N29</f>
        <v>310</v>
      </c>
      <c r="AN37" s="175"/>
      <c r="AO37" s="181" t="str">
        <f>中学生!A29</f>
        <v>24位</v>
      </c>
      <c r="AP37" s="182" t="str">
        <f>中学生!B29</f>
        <v>高山　　皐</v>
      </c>
      <c r="AQ37" s="183" t="str">
        <f>中学生!C29</f>
        <v>（中２・秋田県）</v>
      </c>
      <c r="AR37" s="182" t="str">
        <f>中学生!D29</f>
        <v>秋田あんざんアカデミー</v>
      </c>
      <c r="AS37" s="184">
        <f>中学生!H29</f>
        <v>250</v>
      </c>
      <c r="AU37" s="181" t="str">
        <f>中学生!J29</f>
        <v>優良賞</v>
      </c>
      <c r="AV37" s="182" t="str">
        <f>中学生!K29</f>
        <v>うきうきそろばん教室</v>
      </c>
      <c r="AW37" s="182" t="str">
        <f>中学生!L29</f>
        <v>福岡県</v>
      </c>
      <c r="AX37" s="182" t="str">
        <f>中学生!M29</f>
        <v>近藤ユリ子先生</v>
      </c>
      <c r="AY37" s="190">
        <f>中学生!N29</f>
        <v>228</v>
      </c>
      <c r="BA37" s="175"/>
      <c r="BB37" s="181" t="str">
        <f>高・一!A29</f>
        <v>25位</v>
      </c>
      <c r="BC37" s="182" t="str">
        <f>高・一!B29</f>
        <v>赤堀　愛果</v>
      </c>
      <c r="BD37" s="183" t="str">
        <f>高・一!C29</f>
        <v>（大３・東京都）</v>
      </c>
      <c r="BE37" s="182" t="str">
        <f>高・一!D29</f>
        <v>東京大学</v>
      </c>
      <c r="BF37" s="184">
        <f>高・一!H29</f>
        <v>284</v>
      </c>
      <c r="BH37" s="58"/>
      <c r="BI37" s="58"/>
      <c r="BJ37" s="58"/>
      <c r="BK37" s="58"/>
      <c r="BL37" s="58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</row>
    <row r="38" spans="1:85" s="176" customFormat="1" ht="22.5" customHeight="1" x14ac:dyDescent="0.4">
      <c r="A38" s="175"/>
      <c r="B38" s="181" t="str">
        <f>'２年以下'!A30</f>
        <v>26位</v>
      </c>
      <c r="C38" s="182" t="str">
        <f>'２年以下'!B30</f>
        <v>進藤　優仁</v>
      </c>
      <c r="D38" s="183" t="str">
        <f>'２年以下'!C30</f>
        <v>（小１・秋田県）</v>
      </c>
      <c r="E38" s="182" t="str">
        <f>'２年以下'!D30</f>
        <v>秋田あんざんアカデミー</v>
      </c>
      <c r="F38" s="184">
        <f>'２年以下'!H30</f>
        <v>104</v>
      </c>
      <c r="H38" s="58" t="s">
        <v>1321</v>
      </c>
      <c r="I38" s="58"/>
      <c r="J38" s="58"/>
      <c r="K38" s="58" t="s">
        <v>1321</v>
      </c>
      <c r="L38" s="58" t="s">
        <v>1321</v>
      </c>
      <c r="N38" s="175"/>
      <c r="O38" s="181" t="str">
        <f>'３・４年'!A30</f>
        <v>26位</v>
      </c>
      <c r="P38" s="182" t="str">
        <f>'３・４年'!B30</f>
        <v>片吉真都莉</v>
      </c>
      <c r="Q38" s="183" t="str">
        <f>'３・４年'!C30</f>
        <v>（小４・神奈川県）</v>
      </c>
      <c r="R38" s="182" t="str">
        <f>'３・４年'!D30</f>
        <v>神林そろあん教室</v>
      </c>
      <c r="S38" s="184">
        <f>'３・４年'!H30</f>
        <v>158</v>
      </c>
      <c r="U38" s="58"/>
      <c r="V38" s="58"/>
      <c r="W38" s="58"/>
      <c r="X38" s="58"/>
      <c r="Y38" s="58"/>
      <c r="AA38" s="175"/>
      <c r="AB38" s="181" t="str">
        <f>'５・６年'!A30</f>
        <v>26位</v>
      </c>
      <c r="AC38" s="182" t="str">
        <f>'５・６年'!B30</f>
        <v>中沢　仁美</v>
      </c>
      <c r="AD38" s="183" t="str">
        <f>'５・６年'!C30</f>
        <v>（小６・新潟県）</v>
      </c>
      <c r="AE38" s="182" t="str">
        <f>'５・６年'!D30</f>
        <v>中沢珠算教室</v>
      </c>
      <c r="AF38" s="184">
        <f>'５・６年'!H30</f>
        <v>218</v>
      </c>
      <c r="AH38" s="181" t="str">
        <f>'５・６年'!J30</f>
        <v>優良賞</v>
      </c>
      <c r="AI38" s="182" t="str">
        <f>'５・６年'!K30</f>
        <v>かわはらそろばん教室</v>
      </c>
      <c r="AJ38" s="182" t="str">
        <f>'５・６年'!L30</f>
        <v>石川県</v>
      </c>
      <c r="AK38" s="182" t="str">
        <f>'５・６年'!M30</f>
        <v>河原　清美先生</v>
      </c>
      <c r="AL38" s="190">
        <f>'５・６年'!N30</f>
        <v>306</v>
      </c>
      <c r="AN38" s="175"/>
      <c r="AO38" s="181" t="str">
        <f>中学生!A30</f>
        <v>26位</v>
      </c>
      <c r="AP38" s="182" t="str">
        <f>中学生!B30</f>
        <v>沼辺　彩芭</v>
      </c>
      <c r="AQ38" s="183" t="str">
        <f>中学生!C30</f>
        <v>（中１・青森県）</v>
      </c>
      <c r="AR38" s="182" t="str">
        <f>中学生!D30</f>
        <v>東北珠算塾</v>
      </c>
      <c r="AS38" s="184">
        <f>中学生!H30</f>
        <v>242</v>
      </c>
      <c r="AU38" s="185" t="str">
        <f>中学生!J30</f>
        <v>優良賞</v>
      </c>
      <c r="AV38" s="186" t="str">
        <f>中学生!K30</f>
        <v>小川珠算計理塾</v>
      </c>
      <c r="AW38" s="186" t="str">
        <f>中学生!L30</f>
        <v>茨城県</v>
      </c>
      <c r="AX38" s="186" t="str">
        <f>中学生!M30</f>
        <v>小沼　光浩先生</v>
      </c>
      <c r="AY38" s="191">
        <f>中学生!N30</f>
        <v>224</v>
      </c>
      <c r="BA38" s="175"/>
      <c r="BB38" s="181" t="str">
        <f>高・一!A30</f>
        <v>26位</v>
      </c>
      <c r="BC38" s="182" t="str">
        <f>高・一!B30</f>
        <v>松岡　有里</v>
      </c>
      <c r="BD38" s="183" t="str">
        <f>高・一!C30</f>
        <v>（高３・青森県）</v>
      </c>
      <c r="BE38" s="182" t="str">
        <f>高・一!D30</f>
        <v>三沢珠算塾</v>
      </c>
      <c r="BF38" s="184">
        <f>高・一!H30</f>
        <v>280</v>
      </c>
      <c r="BH38" s="58"/>
      <c r="BI38" s="58"/>
      <c r="BJ38" s="58"/>
      <c r="BK38" s="58"/>
      <c r="BL38" s="58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</row>
    <row r="39" spans="1:85" s="176" customFormat="1" ht="22.5" customHeight="1" x14ac:dyDescent="0.4">
      <c r="A39" s="175"/>
      <c r="B39" s="181" t="str">
        <f>'２年以下'!A31</f>
        <v>26位</v>
      </c>
      <c r="C39" s="182" t="str">
        <f>'２年以下'!B31</f>
        <v>松尾　栞奈</v>
      </c>
      <c r="D39" s="183" t="str">
        <f>'２年以下'!C31</f>
        <v>（小２・東京都）</v>
      </c>
      <c r="E39" s="182" t="str">
        <f>'２年以下'!D31</f>
        <v>Abacus Studio</v>
      </c>
      <c r="F39" s="184">
        <f>'２年以下'!H31</f>
        <v>104</v>
      </c>
      <c r="H39" s="58" t="s">
        <v>1321</v>
      </c>
      <c r="I39" s="58" t="s">
        <v>1321</v>
      </c>
      <c r="J39" s="58"/>
      <c r="K39" s="58" t="s">
        <v>1321</v>
      </c>
      <c r="L39" s="58" t="s">
        <v>1321</v>
      </c>
      <c r="N39" s="175"/>
      <c r="O39" s="181" t="str">
        <f>'３・４年'!A31</f>
        <v>27位</v>
      </c>
      <c r="P39" s="182" t="str">
        <f>'３・４年'!B31</f>
        <v>大沢　一真</v>
      </c>
      <c r="Q39" s="183" t="str">
        <f>'３・４年'!C31</f>
        <v>（小４・埼玉県）</v>
      </c>
      <c r="R39" s="182" t="str">
        <f>'３・４年'!D31</f>
        <v>くらや暗算スクール</v>
      </c>
      <c r="S39" s="184">
        <f>'３・４年'!H31</f>
        <v>150</v>
      </c>
      <c r="U39" s="58"/>
      <c r="V39" s="58"/>
      <c r="W39" s="58"/>
      <c r="X39" s="58"/>
      <c r="Y39" s="58"/>
      <c r="AA39" s="175"/>
      <c r="AB39" s="181" t="str">
        <f>'５・６年'!A31</f>
        <v>26位</v>
      </c>
      <c r="AC39" s="182" t="str">
        <f>'５・６年'!B31</f>
        <v>茂木ひなの</v>
      </c>
      <c r="AD39" s="183" t="str">
        <f>'５・６年'!C31</f>
        <v>（小６・群馬県）</v>
      </c>
      <c r="AE39" s="182" t="str">
        <f>'５・６年'!D31</f>
        <v>SHIMIZU</v>
      </c>
      <c r="AF39" s="184">
        <f>'５・６年'!H31</f>
        <v>218</v>
      </c>
      <c r="AH39" s="181" t="str">
        <f>'５・６年'!J31</f>
        <v>優良賞</v>
      </c>
      <c r="AI39" s="182" t="str">
        <f>'５・６年'!K31</f>
        <v>武藤パッソロスクール</v>
      </c>
      <c r="AJ39" s="182" t="str">
        <f>'５・６年'!L31</f>
        <v>岐阜県</v>
      </c>
      <c r="AK39" s="182" t="str">
        <f>'５・６年'!M31</f>
        <v>武藤　雅彦先生</v>
      </c>
      <c r="AL39" s="190">
        <f>'５・６年'!N31</f>
        <v>300</v>
      </c>
      <c r="AN39" s="175"/>
      <c r="AO39" s="181" t="str">
        <f>中学生!A31</f>
        <v>27位</v>
      </c>
      <c r="AP39" s="182" t="str">
        <f>中学生!B31</f>
        <v>関口　玲な</v>
      </c>
      <c r="AQ39" s="183" t="str">
        <f>中学生!C31</f>
        <v>（中３・埼玉県）</v>
      </c>
      <c r="AR39" s="182" t="str">
        <f>中学生!D31</f>
        <v>そろばん教室ＵＳＡ</v>
      </c>
      <c r="AS39" s="184">
        <f>中学生!H31</f>
        <v>240</v>
      </c>
      <c r="AU39" s="58"/>
      <c r="AV39" s="58"/>
      <c r="AW39" s="58"/>
      <c r="AX39" s="58"/>
      <c r="AY39" s="58"/>
      <c r="BA39" s="175"/>
      <c r="BB39" s="181" t="str">
        <f>高・一!A31</f>
        <v>27位</v>
      </c>
      <c r="BC39" s="182" t="str">
        <f>高・一!B31</f>
        <v>堀内　駿吾</v>
      </c>
      <c r="BD39" s="183" t="str">
        <f>高・一!C31</f>
        <v>（28才・千葉県）</v>
      </c>
      <c r="BE39" s="182" t="str">
        <f>高・一!D31</f>
        <v>けいさんぎのう</v>
      </c>
      <c r="BF39" s="184">
        <f>高・一!H31</f>
        <v>278</v>
      </c>
      <c r="BH39" s="58"/>
      <c r="BI39" s="58"/>
      <c r="BJ39" s="58"/>
      <c r="BK39" s="58"/>
      <c r="BL39" s="58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</row>
    <row r="40" spans="1:85" s="176" customFormat="1" ht="22.5" customHeight="1" x14ac:dyDescent="0.4">
      <c r="A40" s="175"/>
      <c r="B40" s="181" t="str">
        <f>'２年以下'!A32</f>
        <v>28位</v>
      </c>
      <c r="C40" s="182" t="str">
        <f>'２年以下'!B32</f>
        <v>小島　潤熙</v>
      </c>
      <c r="D40" s="183" t="str">
        <f>'２年以下'!C32</f>
        <v>（小１・愛知県）</v>
      </c>
      <c r="E40" s="182" t="str">
        <f>'２年以下'!D32</f>
        <v>そろばんマイスタースクール</v>
      </c>
      <c r="F40" s="184">
        <f>'２年以下'!H32</f>
        <v>102</v>
      </c>
      <c r="H40" s="58" t="s">
        <v>1321</v>
      </c>
      <c r="I40" s="58" t="s">
        <v>1321</v>
      </c>
      <c r="J40" s="58"/>
      <c r="K40" s="58" t="s">
        <v>1321</v>
      </c>
      <c r="L40" s="58" t="s">
        <v>1321</v>
      </c>
      <c r="N40" s="175"/>
      <c r="O40" s="181" t="str">
        <f>'３・４年'!A32</f>
        <v>28位</v>
      </c>
      <c r="P40" s="182" t="str">
        <f>'３・４年'!B32</f>
        <v>佐藤　颯介</v>
      </c>
      <c r="Q40" s="183" t="str">
        <f>'３・４年'!C32</f>
        <v>（小３・東京都）</v>
      </c>
      <c r="R40" s="182" t="str">
        <f>'３・４年'!D32</f>
        <v>Abacus Studio</v>
      </c>
      <c r="S40" s="184">
        <f>'３・４年'!H32</f>
        <v>148</v>
      </c>
      <c r="U40" s="58"/>
      <c r="V40" s="58"/>
      <c r="W40" s="58"/>
      <c r="X40" s="58"/>
      <c r="Y40" s="58"/>
      <c r="AA40" s="175"/>
      <c r="AB40" s="181" t="str">
        <f>'５・６年'!A32</f>
        <v>28位</v>
      </c>
      <c r="AC40" s="182" t="str">
        <f>'５・６年'!B32</f>
        <v>沼山　大斗</v>
      </c>
      <c r="AD40" s="183" t="str">
        <f>'５・６年'!C32</f>
        <v>（小６・青森県）</v>
      </c>
      <c r="AE40" s="182" t="str">
        <f>'５・６年'!D32</f>
        <v>三沢珠算塾</v>
      </c>
      <c r="AF40" s="184">
        <f>'５・６年'!H32</f>
        <v>216</v>
      </c>
      <c r="AH40" s="181" t="str">
        <f>'５・６年'!J32</f>
        <v>優良賞</v>
      </c>
      <c r="AI40" s="182" t="str">
        <f>'５・６年'!K32</f>
        <v>唐津珠算学院</v>
      </c>
      <c r="AJ40" s="182" t="str">
        <f>'５・６年'!L32</f>
        <v>佐賀県</v>
      </c>
      <c r="AK40" s="182" t="str">
        <f>'５・６年'!M32</f>
        <v>福島　克己先生</v>
      </c>
      <c r="AL40" s="190">
        <f>'５・６年'!N32</f>
        <v>300</v>
      </c>
      <c r="AN40" s="175"/>
      <c r="AO40" s="181" t="str">
        <f>中学生!A32</f>
        <v>27位</v>
      </c>
      <c r="AP40" s="182" t="str">
        <f>中学生!B32</f>
        <v>加藤　洋樹</v>
      </c>
      <c r="AQ40" s="183" t="str">
        <f>中学生!C32</f>
        <v>（中２・新潟県）</v>
      </c>
      <c r="AR40" s="182" t="str">
        <f>中学生!D32</f>
        <v>中条そろばんあんざん教室</v>
      </c>
      <c r="AS40" s="184">
        <f>中学生!H32</f>
        <v>240</v>
      </c>
      <c r="AU40" s="58"/>
      <c r="AV40" s="58"/>
      <c r="AW40" s="58"/>
      <c r="AX40" s="58"/>
      <c r="AY40" s="58"/>
      <c r="BA40" s="175"/>
      <c r="BB40" s="181" t="str">
        <f>高・一!A32</f>
        <v>27位</v>
      </c>
      <c r="BC40" s="182" t="str">
        <f>高・一!B32</f>
        <v>阿部　堅真</v>
      </c>
      <c r="BD40" s="183" t="str">
        <f>高・一!C32</f>
        <v>（高２・兵庫県）</v>
      </c>
      <c r="BE40" s="182" t="str">
        <f>高・一!D32</f>
        <v>阿部珠算教室</v>
      </c>
      <c r="BF40" s="184">
        <f>高・一!H32</f>
        <v>278</v>
      </c>
      <c r="BH40" s="58"/>
      <c r="BI40" s="58"/>
      <c r="BJ40" s="58"/>
      <c r="BK40" s="58"/>
      <c r="BL40" s="58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</row>
    <row r="41" spans="1:85" s="176" customFormat="1" ht="22.5" customHeight="1" x14ac:dyDescent="0.4">
      <c r="A41" s="175"/>
      <c r="B41" s="181" t="str">
        <f>'２年以下'!A33</f>
        <v>29位</v>
      </c>
      <c r="C41" s="182" t="str">
        <f>'２年以下'!B33</f>
        <v>生天目澪乃</v>
      </c>
      <c r="D41" s="183" t="str">
        <f>'２年以下'!C33</f>
        <v>（年長・東京都）</v>
      </c>
      <c r="E41" s="182" t="str">
        <f>'２年以下'!D33</f>
        <v>石川塾</v>
      </c>
      <c r="F41" s="184">
        <f>'２年以下'!H33</f>
        <v>100</v>
      </c>
      <c r="G41" s="57" t="s">
        <v>1321</v>
      </c>
      <c r="H41" s="57"/>
      <c r="I41" s="57"/>
      <c r="J41" s="57"/>
      <c r="K41" s="57"/>
      <c r="L41" s="57"/>
      <c r="M41" s="57"/>
      <c r="N41" s="175"/>
      <c r="O41" s="181" t="str">
        <f>'３・４年'!A33</f>
        <v>28位</v>
      </c>
      <c r="P41" s="182" t="str">
        <f>'３・４年'!B33</f>
        <v>渡辺　圭悟</v>
      </c>
      <c r="Q41" s="183" t="str">
        <f>'３・４年'!C33</f>
        <v>（小３・埼玉県）</v>
      </c>
      <c r="R41" s="182" t="str">
        <f>'３・４年'!D33</f>
        <v>くらや暗算スクール</v>
      </c>
      <c r="S41" s="184">
        <f>'３・４年'!H33</f>
        <v>148</v>
      </c>
      <c r="T41" s="57" t="s">
        <v>1321</v>
      </c>
      <c r="U41" s="57"/>
      <c r="V41" s="57"/>
      <c r="W41" s="57"/>
      <c r="X41" s="57"/>
      <c r="Y41" s="57"/>
      <c r="Z41" s="57"/>
      <c r="AA41" s="175"/>
      <c r="AB41" s="181" t="str">
        <f>'５・６年'!A33</f>
        <v>29位</v>
      </c>
      <c r="AC41" s="182" t="str">
        <f>'５・６年'!B33</f>
        <v>塚本そよか</v>
      </c>
      <c r="AD41" s="183" t="str">
        <f>'５・６年'!C33</f>
        <v>（小５・秋田県）</v>
      </c>
      <c r="AE41" s="182" t="str">
        <f>'５・６年'!D33</f>
        <v>秋田あんざんアカデミー</v>
      </c>
      <c r="AF41" s="184">
        <f>'５・６年'!H33</f>
        <v>212</v>
      </c>
      <c r="AG41" s="57" t="s">
        <v>1321</v>
      </c>
      <c r="AH41" s="192" t="str">
        <f>'５・６年'!J33</f>
        <v>優良賞</v>
      </c>
      <c r="AI41" s="193" t="str">
        <f>'５・６年'!K33</f>
        <v>小川珠算計理塾</v>
      </c>
      <c r="AJ41" s="193" t="str">
        <f>'５・６年'!L33</f>
        <v>茨城県</v>
      </c>
      <c r="AK41" s="193" t="str">
        <f>'５・６年'!M33</f>
        <v>小沼　光浩先生</v>
      </c>
      <c r="AL41" s="194">
        <f>'５・６年'!N33</f>
        <v>298</v>
      </c>
      <c r="AM41" s="57"/>
      <c r="AN41" s="175"/>
      <c r="AO41" s="181" t="str">
        <f>中学生!A33</f>
        <v>29位</v>
      </c>
      <c r="AP41" s="182" t="str">
        <f>中学生!B33</f>
        <v>椎井　理恩</v>
      </c>
      <c r="AQ41" s="183" t="str">
        <f>中学生!C33</f>
        <v>（中２・千葉県）</v>
      </c>
      <c r="AR41" s="182" t="str">
        <f>中学生!D33</f>
        <v>石戸珠算学園</v>
      </c>
      <c r="AS41" s="184">
        <f>中学生!H33</f>
        <v>238</v>
      </c>
      <c r="AT41" s="57" t="s">
        <v>1321</v>
      </c>
      <c r="AU41" s="57"/>
      <c r="AV41" s="57"/>
      <c r="AW41" s="57"/>
      <c r="AX41" s="57"/>
      <c r="AY41" s="57"/>
      <c r="AZ41" s="57"/>
      <c r="BA41" s="175"/>
      <c r="BB41" s="181" t="str">
        <f>高・一!A33</f>
        <v>29位</v>
      </c>
      <c r="BC41" s="182" t="str">
        <f>高・一!B33</f>
        <v>奈良　朋果</v>
      </c>
      <c r="BD41" s="183" t="str">
        <f>高・一!C33</f>
        <v>（高１・長野県）</v>
      </c>
      <c r="BE41" s="182" t="str">
        <f>高・一!D33</f>
        <v>そろばんキッズ</v>
      </c>
      <c r="BF41" s="184">
        <f>高・一!H33</f>
        <v>274</v>
      </c>
      <c r="BG41" s="57" t="s">
        <v>1321</v>
      </c>
      <c r="BH41" s="57"/>
      <c r="BI41" s="57"/>
      <c r="BJ41" s="57"/>
      <c r="BK41" s="57"/>
      <c r="BL41" s="57"/>
      <c r="BM41" s="57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</row>
    <row r="42" spans="1:85" s="176" customFormat="1" ht="22.5" customHeight="1" x14ac:dyDescent="0.4">
      <c r="A42" s="175"/>
      <c r="B42" s="185" t="str">
        <f>'２年以下'!A34</f>
        <v>29位</v>
      </c>
      <c r="C42" s="186" t="str">
        <f>'２年以下'!B34</f>
        <v>清水　香帆</v>
      </c>
      <c r="D42" s="187" t="str">
        <f>'２年以下'!C34</f>
        <v>（小２・千葉県）</v>
      </c>
      <c r="E42" s="186" t="str">
        <f>'２年以下'!D34</f>
        <v>石戸珠算学園</v>
      </c>
      <c r="F42" s="188">
        <f>'２年以下'!H34</f>
        <v>100</v>
      </c>
      <c r="G42" s="57"/>
      <c r="H42" s="57"/>
      <c r="I42" s="57"/>
      <c r="J42" s="57"/>
      <c r="K42" s="57"/>
      <c r="L42" s="57"/>
      <c r="M42" s="57"/>
      <c r="N42" s="175"/>
      <c r="O42" s="185" t="str">
        <f>'３・４年'!A34</f>
        <v>28位</v>
      </c>
      <c r="P42" s="186" t="str">
        <f>'３・４年'!B34</f>
        <v>窪　　奏一</v>
      </c>
      <c r="Q42" s="187" t="str">
        <f>'３・４年'!C34</f>
        <v>（小４・埼玉県）</v>
      </c>
      <c r="R42" s="186" t="str">
        <f>'３・４年'!D34</f>
        <v>くらや暗算スクール</v>
      </c>
      <c r="S42" s="188">
        <f>'３・４年'!H34</f>
        <v>148</v>
      </c>
      <c r="T42" s="57"/>
      <c r="U42" s="57"/>
      <c r="V42" s="57"/>
      <c r="W42" s="57"/>
      <c r="X42" s="57"/>
      <c r="Y42" s="57"/>
      <c r="Z42" s="57"/>
      <c r="AA42" s="175"/>
      <c r="AB42" s="185" t="str">
        <f>'５・６年'!A34</f>
        <v>30位</v>
      </c>
      <c r="AC42" s="186" t="str">
        <f>'５・６年'!B34</f>
        <v>勝田　結衣</v>
      </c>
      <c r="AD42" s="187" t="str">
        <f>'５・６年'!C34</f>
        <v>（小６・愛知県）</v>
      </c>
      <c r="AE42" s="186" t="str">
        <f>'５・６年'!D34</f>
        <v>そろばんスクエア</v>
      </c>
      <c r="AF42" s="188">
        <f>'５・６年'!H34</f>
        <v>210</v>
      </c>
      <c r="AG42" s="57"/>
      <c r="AH42" s="192" t="str">
        <f>'５・６年'!J34</f>
        <v>優良賞</v>
      </c>
      <c r="AI42" s="193" t="str">
        <f>'５・６年'!K34</f>
        <v>あづま珠算塾</v>
      </c>
      <c r="AJ42" s="193" t="str">
        <f>'５・６年'!L34</f>
        <v>福島県</v>
      </c>
      <c r="AK42" s="193" t="str">
        <f>'５・６年'!M34</f>
        <v>大石恵美子先生</v>
      </c>
      <c r="AL42" s="194">
        <f>'５・６年'!N34</f>
        <v>294</v>
      </c>
      <c r="AM42" s="57"/>
      <c r="AN42" s="175"/>
      <c r="AO42" s="185" t="str">
        <f>中学生!A34</f>
        <v>29位</v>
      </c>
      <c r="AP42" s="186" t="str">
        <f>中学生!B34</f>
        <v>齋藤　陽果</v>
      </c>
      <c r="AQ42" s="187" t="str">
        <f>中学生!C34</f>
        <v>（中１・宮城県）</v>
      </c>
      <c r="AR42" s="186" t="str">
        <f>中学生!D34</f>
        <v>泉そろばんスクール</v>
      </c>
      <c r="AS42" s="188">
        <f>中学生!H34</f>
        <v>238</v>
      </c>
      <c r="AT42" s="57"/>
      <c r="AU42" s="57"/>
      <c r="AV42" s="57"/>
      <c r="AW42" s="57"/>
      <c r="AX42" s="57"/>
      <c r="AY42" s="57"/>
      <c r="AZ42" s="57"/>
      <c r="BA42" s="175"/>
      <c r="BB42" s="185" t="str">
        <f>高・一!A34</f>
        <v>30位</v>
      </c>
      <c r="BC42" s="186" t="str">
        <f>高・一!B34</f>
        <v>工藤由季夫</v>
      </c>
      <c r="BD42" s="187" t="str">
        <f>高・一!C34</f>
        <v>（49才・東京都）</v>
      </c>
      <c r="BE42" s="186" t="str">
        <f>高・一!D34</f>
        <v>Ｓ＆Ａあんざんスクール</v>
      </c>
      <c r="BF42" s="188">
        <f>高・一!H34</f>
        <v>272</v>
      </c>
      <c r="BG42" s="57"/>
      <c r="BH42" s="57"/>
      <c r="BI42" s="57"/>
      <c r="BJ42" s="57"/>
      <c r="BK42" s="57"/>
      <c r="BL42" s="57"/>
      <c r="BM42" s="57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</row>
    <row r="43" spans="1:85" s="176" customFormat="1" ht="22.5" customHeight="1" x14ac:dyDescent="0.4">
      <c r="A43" s="175"/>
      <c r="B43" s="58"/>
      <c r="C43" s="58"/>
      <c r="D43" s="152"/>
      <c r="E43" s="58"/>
      <c r="F43" s="174"/>
      <c r="G43" s="57"/>
      <c r="H43" s="57"/>
      <c r="I43" s="57"/>
      <c r="J43" s="57"/>
      <c r="K43" s="57"/>
      <c r="L43" s="57"/>
      <c r="M43" s="57"/>
      <c r="N43" s="175"/>
      <c r="O43" s="58"/>
      <c r="P43" s="58"/>
      <c r="Q43" s="152"/>
      <c r="R43" s="58"/>
      <c r="S43" s="174"/>
      <c r="T43" s="57"/>
      <c r="U43" s="57"/>
      <c r="V43" s="57"/>
      <c r="W43" s="57"/>
      <c r="X43" s="57"/>
      <c r="Y43" s="57"/>
      <c r="Z43" s="57"/>
      <c r="AA43" s="175"/>
      <c r="AB43" s="58"/>
      <c r="AC43" s="58"/>
      <c r="AD43" s="152"/>
      <c r="AE43" s="58"/>
      <c r="AF43" s="174"/>
      <c r="AG43" s="57"/>
      <c r="AH43" s="195" t="str">
        <f>'５・６年'!J35</f>
        <v>優良賞</v>
      </c>
      <c r="AI43" s="196" t="str">
        <f>'５・６年'!K35</f>
        <v>そろばんゼミナールＵＮＯ</v>
      </c>
      <c r="AJ43" s="196" t="str">
        <f>'５・６年'!L35</f>
        <v>埼玉県</v>
      </c>
      <c r="AK43" s="196" t="str">
        <f>'５・６年'!M35</f>
        <v>岡本　　迪先生</v>
      </c>
      <c r="AL43" s="197">
        <f>'５・６年'!N35</f>
        <v>280</v>
      </c>
      <c r="AM43" s="57"/>
      <c r="AN43" s="175"/>
      <c r="AO43" s="58"/>
      <c r="AP43" s="58"/>
      <c r="AQ43" s="152"/>
      <c r="AR43" s="58"/>
      <c r="AS43" s="174"/>
      <c r="AT43" s="57"/>
      <c r="AU43" s="57"/>
      <c r="AV43" s="57"/>
      <c r="AW43" s="57"/>
      <c r="AX43" s="57"/>
      <c r="AY43" s="57"/>
      <c r="AZ43" s="57"/>
      <c r="BA43" s="175"/>
      <c r="BB43" s="58"/>
      <c r="BC43" s="58"/>
      <c r="BD43" s="152"/>
      <c r="BE43" s="58"/>
      <c r="BF43" s="174"/>
      <c r="BG43" s="57"/>
      <c r="BH43" s="57"/>
      <c r="BI43" s="57"/>
      <c r="BJ43" s="57"/>
      <c r="BK43" s="57"/>
      <c r="BL43" s="57"/>
      <c r="BM43" s="57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</row>
    <row r="44" spans="1:85" s="176" customFormat="1" ht="22.5" customHeight="1" x14ac:dyDescent="0.4">
      <c r="A44" s="175"/>
      <c r="B44" s="58"/>
      <c r="C44" s="58"/>
      <c r="D44" s="152"/>
      <c r="E44" s="58"/>
      <c r="F44" s="174"/>
      <c r="G44" s="57"/>
      <c r="H44" s="57"/>
      <c r="I44" s="57"/>
      <c r="J44" s="57"/>
      <c r="K44" s="57"/>
      <c r="L44" s="57"/>
      <c r="M44" s="57"/>
      <c r="N44" s="175"/>
      <c r="O44" s="58"/>
      <c r="P44" s="58"/>
      <c r="Q44" s="152"/>
      <c r="R44" s="58"/>
      <c r="S44" s="174"/>
      <c r="T44" s="57"/>
      <c r="U44" s="57"/>
      <c r="V44" s="57"/>
      <c r="W44" s="57"/>
      <c r="X44" s="57"/>
      <c r="Y44" s="57"/>
      <c r="Z44" s="57"/>
      <c r="AA44" s="175"/>
      <c r="AB44" s="58"/>
      <c r="AC44" s="58"/>
      <c r="AD44" s="152"/>
      <c r="AE44" s="58"/>
      <c r="AF44" s="174"/>
      <c r="AG44" s="57"/>
      <c r="AH44" s="57"/>
      <c r="AI44" s="57"/>
      <c r="AJ44" s="57"/>
      <c r="AK44" s="57"/>
      <c r="AL44" s="57"/>
      <c r="AM44" s="57"/>
      <c r="AN44" s="175"/>
      <c r="AO44" s="58"/>
      <c r="AP44" s="58"/>
      <c r="AQ44" s="152"/>
      <c r="AR44" s="58"/>
      <c r="AS44" s="174"/>
      <c r="AT44" s="57"/>
      <c r="AU44" s="57"/>
      <c r="AV44" s="57"/>
      <c r="AW44" s="57"/>
      <c r="AX44" s="57"/>
      <c r="AY44" s="57"/>
      <c r="AZ44" s="57"/>
      <c r="BA44" s="175"/>
      <c r="BB44" s="58"/>
      <c r="BC44" s="58"/>
      <c r="BD44" s="152"/>
      <c r="BE44" s="58"/>
      <c r="BF44" s="174"/>
      <c r="BG44" s="57"/>
      <c r="BH44" s="57"/>
      <c r="BI44" s="57"/>
      <c r="BJ44" s="57"/>
      <c r="BK44" s="57"/>
      <c r="BL44" s="57"/>
      <c r="BM44" s="57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</row>
    <row r="45" spans="1:85" s="176" customFormat="1" ht="22.5" customHeight="1" x14ac:dyDescent="0.4">
      <c r="A45" s="175"/>
      <c r="N45" s="175"/>
      <c r="AA45" s="175"/>
      <c r="AN45" s="175"/>
      <c r="BA45" s="17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</row>
    <row r="46" spans="1:85" s="176" customFormat="1" ht="22.5" customHeight="1" x14ac:dyDescent="0.4">
      <c r="A46" s="175"/>
      <c r="N46" s="175"/>
      <c r="AA46" s="175"/>
      <c r="AN46" s="175"/>
      <c r="BA46" s="17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</row>
    <row r="47" spans="1:85" s="176" customFormat="1" ht="22.5" customHeight="1" x14ac:dyDescent="0.4">
      <c r="A47" s="175"/>
      <c r="N47" s="175"/>
      <c r="AA47" s="175"/>
      <c r="AN47" s="175"/>
      <c r="BA47" s="17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</row>
    <row r="48" spans="1:85" s="176" customFormat="1" ht="22.5" customHeight="1" x14ac:dyDescent="0.4">
      <c r="A48" s="175"/>
      <c r="N48" s="175"/>
      <c r="AA48" s="175"/>
      <c r="AN48" s="175"/>
      <c r="BA48" s="17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</row>
    <row r="49" spans="1:85" s="176" customFormat="1" ht="22.5" customHeight="1" x14ac:dyDescent="0.4">
      <c r="A49" s="175"/>
      <c r="N49" s="175"/>
      <c r="AA49" s="175"/>
      <c r="AN49" s="175"/>
      <c r="BA49" s="17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</row>
    <row r="50" spans="1:85" s="176" customFormat="1" ht="18.75" customHeight="1" x14ac:dyDescent="0.4">
      <c r="A50" s="175"/>
      <c r="N50" s="175"/>
      <c r="AA50" s="175"/>
      <c r="AN50" s="175"/>
      <c r="BA50" s="17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</row>
    <row r="51" spans="1:85" s="176" customFormat="1" ht="18.75" customHeight="1" x14ac:dyDescent="0.4">
      <c r="A51" s="175"/>
      <c r="N51" s="175"/>
      <c r="AA51" s="175"/>
      <c r="AN51" s="175"/>
      <c r="BA51" s="17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</row>
    <row r="52" spans="1:85" s="176" customFormat="1" ht="18.75" customHeight="1" x14ac:dyDescent="0.4">
      <c r="A52" s="175"/>
      <c r="N52" s="175"/>
      <c r="AA52" s="175"/>
      <c r="AN52" s="175"/>
      <c r="BA52" s="17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</row>
    <row r="53" spans="1:85" s="176" customFormat="1" x14ac:dyDescent="0.4">
      <c r="A53" s="175"/>
      <c r="N53" s="175"/>
      <c r="AA53" s="175"/>
      <c r="AN53" s="175"/>
      <c r="BA53" s="17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</row>
    <row r="54" spans="1:85" s="176" customFormat="1" x14ac:dyDescent="0.4">
      <c r="A54" s="175"/>
      <c r="N54" s="175"/>
      <c r="AA54" s="175"/>
      <c r="AN54" s="175"/>
      <c r="BA54" s="17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</row>
    <row r="55" spans="1:85" s="176" customFormat="1" x14ac:dyDescent="0.4">
      <c r="A55" s="175"/>
      <c r="N55" s="175"/>
      <c r="AA55" s="175"/>
      <c r="AN55" s="175"/>
      <c r="BA55" s="17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</row>
    <row r="56" spans="1:85" s="176" customFormat="1" x14ac:dyDescent="0.4">
      <c r="A56" s="175"/>
      <c r="N56" s="175"/>
      <c r="AA56" s="175"/>
      <c r="AN56" s="175"/>
      <c r="BA56" s="17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</row>
    <row r="57" spans="1:85" s="176" customFormat="1" x14ac:dyDescent="0.4">
      <c r="A57" s="175"/>
      <c r="N57" s="175"/>
      <c r="AA57" s="175"/>
      <c r="AN57" s="175"/>
      <c r="BA57" s="17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</row>
    <row r="58" spans="1:85" s="176" customFormat="1" x14ac:dyDescent="0.4">
      <c r="A58" s="175"/>
      <c r="N58" s="175"/>
      <c r="AA58" s="175"/>
      <c r="AN58" s="175"/>
      <c r="BA58" s="17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</row>
    <row r="59" spans="1:85" s="176" customFormat="1" x14ac:dyDescent="0.4">
      <c r="A59" s="175"/>
      <c r="N59" s="175"/>
      <c r="AA59" s="175"/>
      <c r="AN59" s="175"/>
      <c r="BA59" s="17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</row>
    <row r="60" spans="1:85" s="176" customFormat="1" x14ac:dyDescent="0.4">
      <c r="A60" s="175"/>
      <c r="N60" s="175"/>
      <c r="AA60" s="175"/>
      <c r="AN60" s="175"/>
      <c r="BA60" s="17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</row>
    <row r="61" spans="1:85" s="176" customFormat="1" x14ac:dyDescent="0.4">
      <c r="A61" s="175"/>
      <c r="N61" s="175"/>
      <c r="AA61" s="175"/>
      <c r="AN61" s="175"/>
      <c r="BA61" s="17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</row>
  </sheetData>
  <mergeCells count="75">
    <mergeCell ref="B3:L3"/>
    <mergeCell ref="O3:Y3"/>
    <mergeCell ref="AB3:AL3"/>
    <mergeCell ref="AO3:AY3"/>
    <mergeCell ref="BB3:BL3"/>
    <mergeCell ref="B1:L1"/>
    <mergeCell ref="O1:Y1"/>
    <mergeCell ref="AB1:AL1"/>
    <mergeCell ref="AO1:AY1"/>
    <mergeCell ref="BB1:BL1"/>
    <mergeCell ref="BE6:BE7"/>
    <mergeCell ref="BF6:BH7"/>
    <mergeCell ref="B7:D7"/>
    <mergeCell ref="O7:Q7"/>
    <mergeCell ref="AB7:AD7"/>
    <mergeCell ref="AO7:AQ7"/>
    <mergeCell ref="BB7:BD7"/>
    <mergeCell ref="AO6:AQ6"/>
    <mergeCell ref="AR6:AR7"/>
    <mergeCell ref="AS6:AU7"/>
    <mergeCell ref="B6:D6"/>
    <mergeCell ref="E6:E7"/>
    <mergeCell ref="F6:H7"/>
    <mergeCell ref="O6:Q6"/>
    <mergeCell ref="I6:J7"/>
    <mergeCell ref="K6:L7"/>
    <mergeCell ref="B5:L5"/>
    <mergeCell ref="O5:Y5"/>
    <mergeCell ref="AB5:AL5"/>
    <mergeCell ref="AO5:AY5"/>
    <mergeCell ref="BB5:BL5"/>
    <mergeCell ref="G8:H9"/>
    <mergeCell ref="BB6:BD6"/>
    <mergeCell ref="R6:R7"/>
    <mergeCell ref="S6:U7"/>
    <mergeCell ref="AB6:AD6"/>
    <mergeCell ref="AE6:AE7"/>
    <mergeCell ref="AF6:AH7"/>
    <mergeCell ref="R8:S9"/>
    <mergeCell ref="T8:U9"/>
    <mergeCell ref="AE8:AF9"/>
    <mergeCell ref="AG8:AH9"/>
    <mergeCell ref="I8:J9"/>
    <mergeCell ref="BK8:BL9"/>
    <mergeCell ref="B9:D9"/>
    <mergeCell ref="O9:Q9"/>
    <mergeCell ref="AB9:AD9"/>
    <mergeCell ref="AO9:AQ9"/>
    <mergeCell ref="BB9:BD9"/>
    <mergeCell ref="AO8:AQ8"/>
    <mergeCell ref="AX8:AY9"/>
    <mergeCell ref="BB8:BD8"/>
    <mergeCell ref="X8:Y9"/>
    <mergeCell ref="AB8:AD8"/>
    <mergeCell ref="AK8:AL9"/>
    <mergeCell ref="B8:D8"/>
    <mergeCell ref="K8:L9"/>
    <mergeCell ref="O8:Q8"/>
    <mergeCell ref="E8:F9"/>
    <mergeCell ref="BI6:BJ7"/>
    <mergeCell ref="BK6:BL7"/>
    <mergeCell ref="BI8:BJ9"/>
    <mergeCell ref="V6:W7"/>
    <mergeCell ref="X6:Y7"/>
    <mergeCell ref="V8:W9"/>
    <mergeCell ref="AI6:AJ7"/>
    <mergeCell ref="AK6:AL7"/>
    <mergeCell ref="AI8:AJ9"/>
    <mergeCell ref="AV6:AW7"/>
    <mergeCell ref="AX6:AY7"/>
    <mergeCell ref="AV8:AW9"/>
    <mergeCell ref="BE8:BF9"/>
    <mergeCell ref="BG8:BH9"/>
    <mergeCell ref="AR8:AS9"/>
    <mergeCell ref="AT8:AU9"/>
  </mergeCells>
  <phoneticPr fontId="1"/>
  <pageMargins left="0.19685039370078741" right="0.19685039370078741" top="0.19685039370078741" bottom="0.19685039370078741" header="0.31496062992125984" footer="0.31496062992125984"/>
  <pageSetup paperSize="12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219F4-C09D-4EA1-8781-DF12F251EC29}">
  <sheetPr codeName="Sheet38">
    <tabColor rgb="FF002060"/>
  </sheetPr>
  <dimension ref="A1:EF90"/>
  <sheetViews>
    <sheetView showGridLines="0" zoomScaleNormal="100" workbookViewId="0">
      <selection sqref="A1:F1"/>
    </sheetView>
  </sheetViews>
  <sheetFormatPr defaultColWidth="9" defaultRowHeight="13.5" x14ac:dyDescent="0.4"/>
  <cols>
    <col min="1" max="1" width="7.625" style="5" customWidth="1"/>
    <col min="2" max="2" width="10.625" style="5" customWidth="1"/>
    <col min="3" max="3" width="10" style="5" customWidth="1"/>
    <col min="4" max="4" width="0.5" style="73" hidden="1" customWidth="1"/>
    <col min="5" max="5" width="5.75" style="87" customWidth="1"/>
    <col min="6" max="6" width="5.75" style="77" customWidth="1"/>
    <col min="7" max="7" width="1.5" style="5" customWidth="1"/>
    <col min="8" max="8" width="7.625" style="5" customWidth="1"/>
    <col min="9" max="9" width="10.625" style="5" customWidth="1"/>
    <col min="10" max="10" width="10" style="5" customWidth="1"/>
    <col min="11" max="11" width="0" style="5" hidden="1" customWidth="1"/>
    <col min="12" max="12" width="5.75" style="87" customWidth="1"/>
    <col min="13" max="13" width="5.75" style="82" customWidth="1"/>
    <col min="14" max="14" width="1.5" style="5" customWidth="1"/>
    <col min="15" max="15" width="7.625" style="5" customWidth="1"/>
    <col min="16" max="16" width="10.625" style="5" customWidth="1"/>
    <col min="17" max="17" width="10" style="5" customWidth="1"/>
    <col min="18" max="18" width="0" style="5" hidden="1" customWidth="1"/>
    <col min="19" max="19" width="5.75" style="87" customWidth="1"/>
    <col min="20" max="20" width="5.75" style="82" customWidth="1"/>
    <col min="21" max="21" width="1.5" style="5" customWidth="1"/>
    <col min="22" max="22" width="7.625" style="5" customWidth="1"/>
    <col min="23" max="23" width="10.625" style="5" customWidth="1"/>
    <col min="24" max="24" width="10" style="5" customWidth="1"/>
    <col min="25" max="25" width="0" style="5" hidden="1" customWidth="1"/>
    <col min="26" max="26" width="5.75" style="87" customWidth="1"/>
    <col min="27" max="27" width="5.75" style="82" customWidth="1"/>
    <col min="28" max="28" width="7.625" style="5" customWidth="1"/>
    <col min="29" max="29" width="10.625" style="5" customWidth="1"/>
    <col min="30" max="30" width="10" style="5" customWidth="1"/>
    <col min="31" max="31" width="0.5" style="73" hidden="1" customWidth="1"/>
    <col min="32" max="32" width="5.75" style="87" customWidth="1"/>
    <col min="33" max="33" width="5.75" style="77" customWidth="1"/>
    <col min="34" max="34" width="1.5" style="5" customWidth="1"/>
    <col min="35" max="35" width="7.625" style="5" customWidth="1"/>
    <col min="36" max="36" width="10.625" style="5" customWidth="1"/>
    <col min="37" max="37" width="10" style="5" customWidth="1"/>
    <col min="38" max="38" width="0" style="5" hidden="1" customWidth="1"/>
    <col min="39" max="39" width="5.75" style="87" customWidth="1"/>
    <col min="40" max="40" width="5.75" style="82" customWidth="1"/>
    <col min="41" max="41" width="1.5" style="5" customWidth="1"/>
    <col min="42" max="42" width="7.625" style="5" customWidth="1"/>
    <col min="43" max="43" width="10.625" style="5" customWidth="1"/>
    <col min="44" max="44" width="10" style="5" customWidth="1"/>
    <col min="45" max="45" width="0" style="5" hidden="1" customWidth="1"/>
    <col min="46" max="46" width="5.75" style="87" customWidth="1"/>
    <col min="47" max="47" width="5.75" style="82" customWidth="1"/>
    <col min="48" max="48" width="1.5" style="5" customWidth="1"/>
    <col min="49" max="49" width="7.625" style="5" customWidth="1"/>
    <col min="50" max="50" width="10.625" style="5" customWidth="1"/>
    <col min="51" max="51" width="10" style="5" customWidth="1"/>
    <col min="52" max="52" width="0" style="5" hidden="1" customWidth="1"/>
    <col min="53" max="53" width="5.75" style="87" customWidth="1"/>
    <col min="54" max="54" width="5.75" style="82" customWidth="1"/>
    <col min="55" max="55" width="7.625" style="5" customWidth="1"/>
    <col min="56" max="56" width="10.625" style="5" customWidth="1"/>
    <col min="57" max="57" width="10" style="5" customWidth="1"/>
    <col min="58" max="58" width="0.5" style="73" hidden="1" customWidth="1"/>
    <col min="59" max="59" width="5.75" style="87" customWidth="1"/>
    <col min="60" max="60" width="5.75" style="77" customWidth="1"/>
    <col min="61" max="61" width="1.5" style="5" customWidth="1"/>
    <col min="62" max="62" width="7.625" style="5" customWidth="1"/>
    <col min="63" max="63" width="10.625" style="5" customWidth="1"/>
    <col min="64" max="64" width="10" style="5" customWidth="1"/>
    <col min="65" max="65" width="0" style="5" hidden="1" customWidth="1"/>
    <col min="66" max="66" width="5.75" style="87" customWidth="1"/>
    <col min="67" max="67" width="5.75" style="82" customWidth="1"/>
    <col min="68" max="68" width="1.5" style="5" customWidth="1"/>
    <col min="69" max="69" width="7.625" style="5" customWidth="1"/>
    <col min="70" max="70" width="10.625" style="5" customWidth="1"/>
    <col min="71" max="71" width="10" style="5" customWidth="1"/>
    <col min="72" max="72" width="0" style="5" hidden="1" customWidth="1"/>
    <col min="73" max="73" width="5.75" style="87" customWidth="1"/>
    <col min="74" max="74" width="5.75" style="82" customWidth="1"/>
    <col min="75" max="75" width="1.5" style="5" customWidth="1"/>
    <col min="76" max="76" width="7.625" style="5" customWidth="1"/>
    <col min="77" max="77" width="10.625" style="5" customWidth="1"/>
    <col min="78" max="78" width="10" style="5" customWidth="1"/>
    <col min="79" max="79" width="0" style="5" hidden="1" customWidth="1"/>
    <col min="80" max="80" width="5.75" style="87" customWidth="1"/>
    <col min="81" max="81" width="5.75" style="82" customWidth="1"/>
    <col min="82" max="82" width="7.625" style="5" customWidth="1"/>
    <col min="83" max="83" width="10.625" style="5" customWidth="1"/>
    <col min="84" max="84" width="10" style="5" customWidth="1"/>
    <col min="85" max="85" width="0.5" style="73" hidden="1" customWidth="1"/>
    <col min="86" max="86" width="5.75" style="87" customWidth="1"/>
    <col min="87" max="87" width="5.75" style="77" customWidth="1"/>
    <col min="88" max="88" width="1.5" style="5" customWidth="1"/>
    <col min="89" max="89" width="7.625" style="5" customWidth="1"/>
    <col min="90" max="90" width="10.625" style="5" customWidth="1"/>
    <col min="91" max="91" width="10" style="5" customWidth="1"/>
    <col min="92" max="92" width="0" style="5" hidden="1" customWidth="1"/>
    <col min="93" max="93" width="5.75" style="87" customWidth="1"/>
    <col min="94" max="94" width="5.75" style="82" customWidth="1"/>
    <col min="95" max="95" width="1.5" style="5" customWidth="1"/>
    <col min="96" max="96" width="7.625" style="5" customWidth="1"/>
    <col min="97" max="97" width="10.625" style="5" customWidth="1"/>
    <col min="98" max="98" width="10" style="5" customWidth="1"/>
    <col min="99" max="99" width="0" style="5" hidden="1" customWidth="1"/>
    <col min="100" max="100" width="5.75" style="87" customWidth="1"/>
    <col min="101" max="101" width="5.75" style="82" customWidth="1"/>
    <col min="102" max="102" width="1.5" style="5" customWidth="1"/>
    <col min="103" max="103" width="7.625" style="5" customWidth="1"/>
    <col min="104" max="104" width="10.625" style="5" customWidth="1"/>
    <col min="105" max="105" width="10" style="5" customWidth="1"/>
    <col min="106" max="106" width="0" style="5" hidden="1" customWidth="1"/>
    <col min="107" max="107" width="5.75" style="87" customWidth="1"/>
    <col min="108" max="108" width="5.75" style="82" customWidth="1"/>
    <col min="109" max="109" width="7.625" style="5" customWidth="1"/>
    <col min="110" max="110" width="10.625" style="5" customWidth="1"/>
    <col min="111" max="111" width="10" style="5" customWidth="1"/>
    <col min="112" max="112" width="0.5" style="73" hidden="1" customWidth="1"/>
    <col min="113" max="113" width="5.75" style="87" customWidth="1"/>
    <col min="114" max="114" width="5.75" style="77" customWidth="1"/>
    <col min="115" max="115" width="1.5" style="5" customWidth="1"/>
    <col min="116" max="116" width="7.625" style="5" customWidth="1"/>
    <col min="117" max="117" width="10.625" style="5" customWidth="1"/>
    <col min="118" max="118" width="10" style="5" customWidth="1"/>
    <col min="119" max="119" width="0" style="5" hidden="1" customWidth="1"/>
    <col min="120" max="120" width="5.75" style="87" customWidth="1"/>
    <col min="121" max="121" width="5.75" style="82" customWidth="1"/>
    <col min="122" max="122" width="1.5" style="5" customWidth="1"/>
    <col min="123" max="123" width="7.625" style="5" customWidth="1"/>
    <col min="124" max="124" width="10.625" style="5" customWidth="1"/>
    <col min="125" max="125" width="10" style="5" customWidth="1"/>
    <col min="126" max="126" width="0" style="5" hidden="1" customWidth="1"/>
    <col min="127" max="127" width="5.75" style="87" customWidth="1"/>
    <col min="128" max="128" width="5.75" style="82" customWidth="1"/>
    <col min="129" max="129" width="1.5" style="5" customWidth="1"/>
    <col min="130" max="130" width="7.625" style="5" customWidth="1"/>
    <col min="131" max="131" width="10.625" style="5" customWidth="1"/>
    <col min="132" max="132" width="10" style="5" customWidth="1"/>
    <col min="133" max="133" width="0" style="5" hidden="1" customWidth="1"/>
    <col min="134" max="134" width="5.75" style="87" customWidth="1"/>
    <col min="135" max="135" width="5.75" style="82" customWidth="1"/>
    <col min="136" max="16384" width="9" style="5"/>
  </cols>
  <sheetData>
    <row r="1" spans="1:135" ht="23.1" customHeight="1" thickBot="1" x14ac:dyDescent="0.45">
      <c r="A1" s="249" t="s">
        <v>1305</v>
      </c>
      <c r="B1" s="250"/>
      <c r="C1" s="250"/>
      <c r="D1" s="250"/>
      <c r="E1" s="250"/>
      <c r="F1" s="251"/>
      <c r="G1" s="3"/>
      <c r="H1" s="252" t="s">
        <v>1306</v>
      </c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4"/>
      <c r="V1" s="243" t="s">
        <v>1664</v>
      </c>
      <c r="W1" s="244"/>
      <c r="X1" s="244"/>
      <c r="Y1" s="244"/>
      <c r="Z1" s="244"/>
      <c r="AA1" s="245"/>
      <c r="AB1" s="249" t="s">
        <v>1305</v>
      </c>
      <c r="AC1" s="250"/>
      <c r="AD1" s="250"/>
      <c r="AE1" s="250"/>
      <c r="AF1" s="250"/>
      <c r="AG1" s="251"/>
      <c r="AH1" s="3"/>
      <c r="AI1" s="252" t="s">
        <v>1306</v>
      </c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4"/>
      <c r="AW1" s="243" t="s">
        <v>1664</v>
      </c>
      <c r="AX1" s="244"/>
      <c r="AY1" s="244"/>
      <c r="AZ1" s="244"/>
      <c r="BA1" s="244"/>
      <c r="BB1" s="245"/>
      <c r="BC1" s="249" t="s">
        <v>1305</v>
      </c>
      <c r="BD1" s="250"/>
      <c r="BE1" s="250"/>
      <c r="BF1" s="250"/>
      <c r="BG1" s="250"/>
      <c r="BH1" s="251"/>
      <c r="BI1" s="3"/>
      <c r="BJ1" s="252" t="s">
        <v>1306</v>
      </c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4"/>
      <c r="BX1" s="243" t="s">
        <v>1664</v>
      </c>
      <c r="BY1" s="244"/>
      <c r="BZ1" s="244"/>
      <c r="CA1" s="244"/>
      <c r="CB1" s="244"/>
      <c r="CC1" s="244"/>
      <c r="CD1" s="249" t="s">
        <v>1305</v>
      </c>
      <c r="CE1" s="250"/>
      <c r="CF1" s="250"/>
      <c r="CG1" s="250"/>
      <c r="CH1" s="250"/>
      <c r="CI1" s="251"/>
      <c r="CJ1" s="3"/>
      <c r="CK1" s="252" t="s">
        <v>1306</v>
      </c>
      <c r="CL1" s="253"/>
      <c r="CM1" s="253"/>
      <c r="CN1" s="253"/>
      <c r="CO1" s="253"/>
      <c r="CP1" s="253"/>
      <c r="CQ1" s="253"/>
      <c r="CR1" s="253"/>
      <c r="CS1" s="253"/>
      <c r="CT1" s="253"/>
      <c r="CU1" s="253"/>
      <c r="CV1" s="253"/>
      <c r="CW1" s="253"/>
      <c r="CX1" s="4"/>
      <c r="CY1" s="243" t="s">
        <v>1664</v>
      </c>
      <c r="CZ1" s="244"/>
      <c r="DA1" s="244"/>
      <c r="DB1" s="244"/>
      <c r="DC1" s="244"/>
      <c r="DD1" s="245"/>
      <c r="DE1" s="249" t="s">
        <v>1305</v>
      </c>
      <c r="DF1" s="250"/>
      <c r="DG1" s="250"/>
      <c r="DH1" s="250"/>
      <c r="DI1" s="250"/>
      <c r="DJ1" s="251"/>
      <c r="DK1" s="3"/>
      <c r="DL1" s="252" t="s">
        <v>1306</v>
      </c>
      <c r="DM1" s="253"/>
      <c r="DN1" s="253"/>
      <c r="DO1" s="253"/>
      <c r="DP1" s="253"/>
      <c r="DQ1" s="253"/>
      <c r="DR1" s="253"/>
      <c r="DS1" s="253"/>
      <c r="DT1" s="253"/>
      <c r="DU1" s="253"/>
      <c r="DV1" s="253"/>
      <c r="DW1" s="253"/>
      <c r="DX1" s="253"/>
      <c r="DY1" s="4"/>
      <c r="DZ1" s="243" t="s">
        <v>1664</v>
      </c>
      <c r="EA1" s="244"/>
      <c r="EB1" s="244"/>
      <c r="EC1" s="244"/>
      <c r="ED1" s="244"/>
      <c r="EE1" s="245"/>
    </row>
    <row r="2" spans="1:135" ht="23.1" customHeight="1" thickBot="1" x14ac:dyDescent="0.45">
      <c r="A2" s="254" t="s">
        <v>3520</v>
      </c>
      <c r="B2" s="255"/>
      <c r="C2" s="255"/>
      <c r="D2" s="255"/>
      <c r="E2" s="255"/>
      <c r="F2" s="256"/>
      <c r="G2" s="3"/>
      <c r="H2" s="257" t="s">
        <v>1646</v>
      </c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6"/>
      <c r="V2" s="246"/>
      <c r="W2" s="247"/>
      <c r="X2" s="247"/>
      <c r="Y2" s="247"/>
      <c r="Z2" s="247"/>
      <c r="AA2" s="248"/>
      <c r="AB2" s="254" t="s">
        <v>1307</v>
      </c>
      <c r="AC2" s="255"/>
      <c r="AD2" s="255"/>
      <c r="AE2" s="255"/>
      <c r="AF2" s="255"/>
      <c r="AG2" s="256"/>
      <c r="AH2" s="3"/>
      <c r="AI2" s="257" t="s">
        <v>1646</v>
      </c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6"/>
      <c r="AW2" s="246"/>
      <c r="AX2" s="247"/>
      <c r="AY2" s="247"/>
      <c r="AZ2" s="247"/>
      <c r="BA2" s="247"/>
      <c r="BB2" s="248"/>
      <c r="BC2" s="254" t="s">
        <v>1308</v>
      </c>
      <c r="BD2" s="255"/>
      <c r="BE2" s="255"/>
      <c r="BF2" s="255"/>
      <c r="BG2" s="255"/>
      <c r="BH2" s="256"/>
      <c r="BI2" s="3"/>
      <c r="BJ2" s="257" t="s">
        <v>1646</v>
      </c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6"/>
      <c r="BX2" s="246"/>
      <c r="BY2" s="247"/>
      <c r="BZ2" s="247"/>
      <c r="CA2" s="247"/>
      <c r="CB2" s="247"/>
      <c r="CC2" s="247"/>
      <c r="CD2" s="254" t="s">
        <v>1309</v>
      </c>
      <c r="CE2" s="255"/>
      <c r="CF2" s="255"/>
      <c r="CG2" s="255"/>
      <c r="CH2" s="255"/>
      <c r="CI2" s="256"/>
      <c r="CJ2" s="3"/>
      <c r="CK2" s="257" t="s">
        <v>1646</v>
      </c>
      <c r="CL2" s="258"/>
      <c r="CM2" s="258"/>
      <c r="CN2" s="258"/>
      <c r="CO2" s="258"/>
      <c r="CP2" s="258"/>
      <c r="CQ2" s="258"/>
      <c r="CR2" s="258"/>
      <c r="CS2" s="258"/>
      <c r="CT2" s="258"/>
      <c r="CU2" s="258"/>
      <c r="CV2" s="258"/>
      <c r="CW2" s="258"/>
      <c r="CX2" s="6"/>
      <c r="CY2" s="246"/>
      <c r="CZ2" s="247"/>
      <c r="DA2" s="247"/>
      <c r="DB2" s="247"/>
      <c r="DC2" s="247"/>
      <c r="DD2" s="248"/>
      <c r="DE2" s="254" t="s">
        <v>1310</v>
      </c>
      <c r="DF2" s="255"/>
      <c r="DG2" s="255"/>
      <c r="DH2" s="255"/>
      <c r="DI2" s="255"/>
      <c r="DJ2" s="256"/>
      <c r="DK2" s="3"/>
      <c r="DL2" s="257" t="s">
        <v>1646</v>
      </c>
      <c r="DM2" s="258"/>
      <c r="DN2" s="258"/>
      <c r="DO2" s="258"/>
      <c r="DP2" s="258"/>
      <c r="DQ2" s="258"/>
      <c r="DR2" s="258"/>
      <c r="DS2" s="258"/>
      <c r="DT2" s="258"/>
      <c r="DU2" s="258"/>
      <c r="DV2" s="258"/>
      <c r="DW2" s="258"/>
      <c r="DX2" s="258"/>
      <c r="DY2" s="6"/>
      <c r="DZ2" s="246"/>
      <c r="EA2" s="247"/>
      <c r="EB2" s="247"/>
      <c r="EC2" s="247"/>
      <c r="ED2" s="247"/>
      <c r="EE2" s="248"/>
    </row>
    <row r="3" spans="1:135" ht="5.0999999999999996" customHeight="1" x14ac:dyDescent="0.4">
      <c r="U3" s="7"/>
      <c r="AV3" s="7"/>
      <c r="BW3" s="7"/>
      <c r="CX3" s="7"/>
      <c r="DY3" s="7"/>
    </row>
    <row r="4" spans="1:135" s="62" customFormat="1" ht="15.95" customHeight="1" x14ac:dyDescent="0.4">
      <c r="A4" s="71" t="s">
        <v>1660</v>
      </c>
      <c r="B4" s="60"/>
      <c r="C4" s="60"/>
      <c r="D4" s="74"/>
      <c r="E4" s="92"/>
      <c r="F4" s="78"/>
      <c r="G4" s="60"/>
      <c r="H4" s="71" t="s">
        <v>1661</v>
      </c>
      <c r="I4" s="60"/>
      <c r="J4" s="60"/>
      <c r="K4" s="60"/>
      <c r="L4" s="92"/>
      <c r="M4" s="83"/>
      <c r="N4" s="60"/>
      <c r="O4" s="71" t="s">
        <v>1662</v>
      </c>
      <c r="P4" s="60"/>
      <c r="Q4" s="60"/>
      <c r="R4" s="60"/>
      <c r="S4" s="92"/>
      <c r="T4" s="83"/>
      <c r="U4" s="72"/>
      <c r="V4" s="71" t="s">
        <v>1663</v>
      </c>
      <c r="W4" s="60"/>
      <c r="X4" s="61"/>
      <c r="Y4" s="61"/>
      <c r="Z4" s="88"/>
      <c r="AA4" s="86"/>
      <c r="AB4" s="71" t="s">
        <v>1660</v>
      </c>
      <c r="AC4" s="60"/>
      <c r="AD4" s="60"/>
      <c r="AE4" s="74"/>
      <c r="AF4" s="92"/>
      <c r="AG4" s="78"/>
      <c r="AH4" s="60"/>
      <c r="AI4" s="71" t="s">
        <v>1661</v>
      </c>
      <c r="AJ4" s="60"/>
      <c r="AK4" s="60"/>
      <c r="AL4" s="60"/>
      <c r="AM4" s="92"/>
      <c r="AN4" s="83"/>
      <c r="AO4" s="60"/>
      <c r="AP4" s="71" t="s">
        <v>1662</v>
      </c>
      <c r="AQ4" s="60"/>
      <c r="AR4" s="60"/>
      <c r="AS4" s="60"/>
      <c r="AT4" s="92"/>
      <c r="AU4" s="83"/>
      <c r="AV4" s="72"/>
      <c r="AW4" s="71" t="s">
        <v>1663</v>
      </c>
      <c r="AX4" s="60"/>
      <c r="AY4" s="61"/>
      <c r="AZ4" s="61"/>
      <c r="BA4" s="88"/>
      <c r="BB4" s="86"/>
      <c r="BC4" s="71" t="s">
        <v>1660</v>
      </c>
      <c r="BD4" s="60"/>
      <c r="BE4" s="60"/>
      <c r="BF4" s="74"/>
      <c r="BG4" s="92"/>
      <c r="BH4" s="78"/>
      <c r="BI4" s="60"/>
      <c r="BJ4" s="71" t="s">
        <v>1661</v>
      </c>
      <c r="BK4" s="60"/>
      <c r="BL4" s="60"/>
      <c r="BM4" s="60"/>
      <c r="BN4" s="92"/>
      <c r="BO4" s="83"/>
      <c r="BP4" s="60"/>
      <c r="BQ4" s="71" t="s">
        <v>1662</v>
      </c>
      <c r="BR4" s="60"/>
      <c r="BS4" s="60"/>
      <c r="BT4" s="60"/>
      <c r="BU4" s="92"/>
      <c r="BV4" s="83"/>
      <c r="BW4" s="72"/>
      <c r="BX4" s="71" t="s">
        <v>1663</v>
      </c>
      <c r="BY4" s="60"/>
      <c r="BZ4" s="61"/>
      <c r="CA4" s="61"/>
      <c r="CB4" s="88"/>
      <c r="CC4" s="86"/>
      <c r="CD4" s="71" t="s">
        <v>1660</v>
      </c>
      <c r="CE4" s="60"/>
      <c r="CF4" s="60"/>
      <c r="CG4" s="74"/>
      <c r="CH4" s="92"/>
      <c r="CI4" s="78"/>
      <c r="CJ4" s="60"/>
      <c r="CK4" s="71" t="s">
        <v>1661</v>
      </c>
      <c r="CL4" s="60"/>
      <c r="CM4" s="60"/>
      <c r="CN4" s="60"/>
      <c r="CO4" s="92"/>
      <c r="CP4" s="83"/>
      <c r="CQ4" s="60"/>
      <c r="CR4" s="71" t="s">
        <v>1662</v>
      </c>
      <c r="CS4" s="60"/>
      <c r="CT4" s="60"/>
      <c r="CU4" s="60"/>
      <c r="CV4" s="92"/>
      <c r="CW4" s="83"/>
      <c r="CX4" s="72"/>
      <c r="CY4" s="71" t="s">
        <v>1663</v>
      </c>
      <c r="CZ4" s="60"/>
      <c r="DA4" s="61"/>
      <c r="DB4" s="61"/>
      <c r="DC4" s="88"/>
      <c r="DD4" s="86"/>
      <c r="DE4" s="71" t="s">
        <v>1660</v>
      </c>
      <c r="DF4" s="60"/>
      <c r="DG4" s="60"/>
      <c r="DH4" s="74"/>
      <c r="DI4" s="92"/>
      <c r="DJ4" s="78"/>
      <c r="DK4" s="60"/>
      <c r="DL4" s="71" t="s">
        <v>1661</v>
      </c>
      <c r="DM4" s="60"/>
      <c r="DN4" s="60"/>
      <c r="DO4" s="60"/>
      <c r="DP4" s="92"/>
      <c r="DQ4" s="83"/>
      <c r="DR4" s="60"/>
      <c r="DS4" s="71" t="s">
        <v>1662</v>
      </c>
      <c r="DT4" s="60"/>
      <c r="DU4" s="60"/>
      <c r="DV4" s="60"/>
      <c r="DW4" s="92"/>
      <c r="DX4" s="83"/>
      <c r="DY4" s="72"/>
      <c r="DZ4" s="71" t="s">
        <v>1663</v>
      </c>
      <c r="EA4" s="60"/>
      <c r="EB4" s="61"/>
      <c r="EC4" s="61"/>
      <c r="ED4" s="88"/>
      <c r="EE4" s="86"/>
    </row>
    <row r="5" spans="1:135" ht="5.0999999999999996" customHeight="1" x14ac:dyDescent="0.4">
      <c r="A5" s="8"/>
      <c r="B5" s="9"/>
      <c r="C5" s="7"/>
      <c r="D5" s="31"/>
      <c r="E5" s="89"/>
      <c r="F5" s="79"/>
      <c r="G5" s="7"/>
      <c r="H5" s="8"/>
      <c r="I5" s="9"/>
      <c r="J5" s="7"/>
      <c r="K5" s="7"/>
      <c r="L5" s="89"/>
      <c r="M5" s="33"/>
      <c r="N5" s="7"/>
      <c r="O5" s="8"/>
      <c r="P5" s="9"/>
      <c r="Q5" s="7"/>
      <c r="R5" s="7"/>
      <c r="S5" s="89"/>
      <c r="T5" s="33"/>
      <c r="V5" s="8"/>
      <c r="W5" s="9"/>
      <c r="X5" s="7"/>
      <c r="Y5" s="7"/>
      <c r="Z5" s="89"/>
      <c r="AA5" s="33"/>
      <c r="AB5" s="8"/>
      <c r="AC5" s="9"/>
      <c r="AD5" s="7"/>
      <c r="AE5" s="31"/>
      <c r="AF5" s="89"/>
      <c r="AG5" s="79"/>
      <c r="AH5" s="7"/>
      <c r="AI5" s="8"/>
      <c r="AJ5" s="9"/>
      <c r="AK5" s="7"/>
      <c r="AL5" s="7"/>
      <c r="AM5" s="89"/>
      <c r="AN5" s="33"/>
      <c r="AO5" s="7"/>
      <c r="AP5" s="8"/>
      <c r="AQ5" s="9"/>
      <c r="AR5" s="7"/>
      <c r="AS5" s="7"/>
      <c r="AT5" s="89"/>
      <c r="AU5" s="33"/>
      <c r="AW5" s="8"/>
      <c r="AX5" s="9"/>
      <c r="AY5" s="7"/>
      <c r="AZ5" s="7"/>
      <c r="BA5" s="89"/>
      <c r="BB5" s="33"/>
      <c r="BC5" s="8"/>
      <c r="BD5" s="9"/>
      <c r="BE5" s="7"/>
      <c r="BF5" s="31"/>
      <c r="BG5" s="89"/>
      <c r="BH5" s="79"/>
      <c r="BI5" s="7"/>
      <c r="BJ5" s="8"/>
      <c r="BK5" s="9"/>
      <c r="BL5" s="7"/>
      <c r="BM5" s="7"/>
      <c r="BN5" s="89"/>
      <c r="BO5" s="33"/>
      <c r="BP5" s="7"/>
      <c r="BQ5" s="8"/>
      <c r="BR5" s="9"/>
      <c r="BS5" s="7"/>
      <c r="BT5" s="7"/>
      <c r="BU5" s="89"/>
      <c r="BV5" s="33"/>
      <c r="BX5" s="8"/>
      <c r="BY5" s="9"/>
      <c r="BZ5" s="7"/>
      <c r="CA5" s="7"/>
      <c r="CB5" s="89"/>
      <c r="CC5" s="33"/>
      <c r="CD5" s="8"/>
      <c r="CE5" s="9"/>
      <c r="CF5" s="7"/>
      <c r="CG5" s="31"/>
      <c r="CH5" s="89"/>
      <c r="CI5" s="79"/>
      <c r="CJ5" s="7"/>
      <c r="CK5" s="8"/>
      <c r="CL5" s="9"/>
      <c r="CM5" s="7"/>
      <c r="CN5" s="7"/>
      <c r="CO5" s="89"/>
      <c r="CP5" s="33"/>
      <c r="CQ5" s="7"/>
      <c r="CR5" s="8"/>
      <c r="CS5" s="9"/>
      <c r="CT5" s="7"/>
      <c r="CU5" s="7"/>
      <c r="CV5" s="89"/>
      <c r="CW5" s="33"/>
      <c r="CY5" s="8"/>
      <c r="CZ5" s="9"/>
      <c r="DA5" s="7"/>
      <c r="DB5" s="7"/>
      <c r="DC5" s="89"/>
      <c r="DD5" s="33"/>
      <c r="DE5" s="8"/>
      <c r="DF5" s="9"/>
      <c r="DG5" s="7"/>
      <c r="DH5" s="31"/>
      <c r="DI5" s="89"/>
      <c r="DJ5" s="79"/>
      <c r="DK5" s="7"/>
      <c r="DL5" s="8"/>
      <c r="DM5" s="9"/>
      <c r="DN5" s="7"/>
      <c r="DO5" s="7"/>
      <c r="DP5" s="89"/>
      <c r="DQ5" s="33"/>
      <c r="DR5" s="7"/>
      <c r="DS5" s="8"/>
      <c r="DT5" s="9"/>
      <c r="DU5" s="7"/>
      <c r="DV5" s="7"/>
      <c r="DW5" s="89"/>
      <c r="DX5" s="33"/>
      <c r="DZ5" s="8"/>
      <c r="EA5" s="9"/>
      <c r="EB5" s="7"/>
      <c r="EC5" s="7"/>
      <c r="ED5" s="89"/>
      <c r="EE5" s="33"/>
    </row>
    <row r="6" spans="1:135" ht="14.25" customHeight="1" x14ac:dyDescent="0.4">
      <c r="A6" s="10" t="s">
        <v>1104</v>
      </c>
      <c r="B6" s="11" t="s">
        <v>1169</v>
      </c>
      <c r="C6" s="12" t="s">
        <v>3438</v>
      </c>
      <c r="D6" s="75" t="s">
        <v>1094</v>
      </c>
      <c r="E6" s="14" t="s">
        <v>3434</v>
      </c>
      <c r="F6" s="80" t="s">
        <v>3439</v>
      </c>
      <c r="G6" s="15"/>
      <c r="H6" s="10" t="s">
        <v>1104</v>
      </c>
      <c r="I6" s="11" t="s">
        <v>1339</v>
      </c>
      <c r="J6" s="12" t="s">
        <v>3440</v>
      </c>
      <c r="K6" s="13" t="s">
        <v>1255</v>
      </c>
      <c r="L6" s="90" t="s">
        <v>1318</v>
      </c>
      <c r="M6" s="84" t="s">
        <v>3441</v>
      </c>
      <c r="N6" s="15"/>
      <c r="O6" s="10" t="s">
        <v>1104</v>
      </c>
      <c r="P6" s="11" t="s">
        <v>1379</v>
      </c>
      <c r="Q6" s="12" t="s">
        <v>3442</v>
      </c>
      <c r="R6" s="13" t="s">
        <v>1558</v>
      </c>
      <c r="S6" s="90" t="s">
        <v>1380</v>
      </c>
      <c r="T6" s="84" t="s">
        <v>3443</v>
      </c>
      <c r="V6" s="10" t="s">
        <v>1104</v>
      </c>
      <c r="W6" s="11" t="s">
        <v>1379</v>
      </c>
      <c r="X6" s="12" t="s">
        <v>3442</v>
      </c>
      <c r="Y6" s="13" t="s">
        <v>1558</v>
      </c>
      <c r="Z6" s="90" t="s">
        <v>1380</v>
      </c>
      <c r="AA6" s="163" t="s">
        <v>3441</v>
      </c>
      <c r="AB6" s="10" t="s">
        <v>1104</v>
      </c>
      <c r="AC6" s="11" t="s">
        <v>1034</v>
      </c>
      <c r="AD6" s="12" t="s">
        <v>3531</v>
      </c>
      <c r="AE6" s="75" t="s">
        <v>1099</v>
      </c>
      <c r="AF6" s="14" t="s">
        <v>1311</v>
      </c>
      <c r="AG6" s="80" t="s">
        <v>3523</v>
      </c>
      <c r="AH6" s="15"/>
      <c r="AI6" s="10" t="s">
        <v>1104</v>
      </c>
      <c r="AJ6" s="11" t="s">
        <v>1176</v>
      </c>
      <c r="AK6" s="12" t="s">
        <v>3524</v>
      </c>
      <c r="AL6" s="13" t="s">
        <v>764</v>
      </c>
      <c r="AM6" s="90" t="s">
        <v>1400</v>
      </c>
      <c r="AN6" s="84" t="s">
        <v>3441</v>
      </c>
      <c r="AO6" s="15"/>
      <c r="AP6" s="10" t="s">
        <v>1104</v>
      </c>
      <c r="AQ6" s="11" t="s">
        <v>1195</v>
      </c>
      <c r="AR6" s="12" t="s">
        <v>3530</v>
      </c>
      <c r="AS6" s="13" t="s">
        <v>443</v>
      </c>
      <c r="AT6" s="90" t="s">
        <v>1376</v>
      </c>
      <c r="AU6" s="84" t="s">
        <v>3526</v>
      </c>
      <c r="AW6" s="10" t="s">
        <v>1104</v>
      </c>
      <c r="AX6" s="11" t="s">
        <v>1345</v>
      </c>
      <c r="AY6" s="12" t="s">
        <v>3527</v>
      </c>
      <c r="AZ6" s="13" t="s">
        <v>293</v>
      </c>
      <c r="BA6" s="90" t="s">
        <v>1060</v>
      </c>
      <c r="BB6" s="163" t="s">
        <v>3528</v>
      </c>
      <c r="BC6" s="10" t="s">
        <v>1104</v>
      </c>
      <c r="BD6" s="11" t="s">
        <v>686</v>
      </c>
      <c r="BE6" s="12" t="s">
        <v>3576</v>
      </c>
      <c r="BF6" s="75" t="s">
        <v>156</v>
      </c>
      <c r="BG6" s="14" t="s">
        <v>1059</v>
      </c>
      <c r="BH6" s="80" t="s">
        <v>3447</v>
      </c>
      <c r="BI6" s="15"/>
      <c r="BJ6" s="10" t="s">
        <v>1104</v>
      </c>
      <c r="BK6" s="11" t="s">
        <v>157</v>
      </c>
      <c r="BL6" s="12" t="s">
        <v>3574</v>
      </c>
      <c r="BM6" s="13" t="s">
        <v>156</v>
      </c>
      <c r="BN6" s="90" t="s">
        <v>1059</v>
      </c>
      <c r="BO6" s="84" t="s">
        <v>3441</v>
      </c>
      <c r="BP6" s="15"/>
      <c r="BQ6" s="10" t="s">
        <v>1104</v>
      </c>
      <c r="BR6" s="11" t="s">
        <v>675</v>
      </c>
      <c r="BS6" s="12" t="s">
        <v>3574</v>
      </c>
      <c r="BT6" s="13" t="s">
        <v>156</v>
      </c>
      <c r="BU6" s="90" t="s">
        <v>1059</v>
      </c>
      <c r="BV6" s="84" t="s">
        <v>3575</v>
      </c>
      <c r="BX6" s="10" t="s">
        <v>1104</v>
      </c>
      <c r="BY6" s="11" t="s">
        <v>686</v>
      </c>
      <c r="BZ6" s="12" t="s">
        <v>3576</v>
      </c>
      <c r="CA6" s="13" t="s">
        <v>156</v>
      </c>
      <c r="CB6" s="90" t="s">
        <v>1059</v>
      </c>
      <c r="CC6" s="84" t="s">
        <v>3577</v>
      </c>
      <c r="CD6" s="164" t="s">
        <v>1104</v>
      </c>
      <c r="CE6" s="11" t="s">
        <v>330</v>
      </c>
      <c r="CF6" s="12" t="s">
        <v>3618</v>
      </c>
      <c r="CG6" s="75" t="s">
        <v>443</v>
      </c>
      <c r="CH6" s="14" t="s">
        <v>1376</v>
      </c>
      <c r="CI6" s="80" t="s">
        <v>3619</v>
      </c>
      <c r="CJ6" s="15"/>
      <c r="CK6" s="10" t="s">
        <v>1104</v>
      </c>
      <c r="CL6" s="11" t="s">
        <v>16</v>
      </c>
      <c r="CM6" s="12" t="s">
        <v>3620</v>
      </c>
      <c r="CN6" s="13" t="s">
        <v>1255</v>
      </c>
      <c r="CO6" s="90" t="s">
        <v>1318</v>
      </c>
      <c r="CP6" s="84" t="s">
        <v>3596</v>
      </c>
      <c r="CQ6" s="15"/>
      <c r="CR6" s="10" t="s">
        <v>1104</v>
      </c>
      <c r="CS6" s="11" t="s">
        <v>104</v>
      </c>
      <c r="CT6" s="12" t="s">
        <v>3621</v>
      </c>
      <c r="CU6" s="13" t="s">
        <v>103</v>
      </c>
      <c r="CV6" s="90" t="s">
        <v>1312</v>
      </c>
      <c r="CW6" s="84" t="s">
        <v>3443</v>
      </c>
      <c r="CY6" s="10" t="s">
        <v>1104</v>
      </c>
      <c r="CZ6" s="11" t="s">
        <v>104</v>
      </c>
      <c r="DA6" s="12" t="s">
        <v>3621</v>
      </c>
      <c r="DB6" s="13" t="s">
        <v>103</v>
      </c>
      <c r="DC6" s="90" t="s">
        <v>1312</v>
      </c>
      <c r="DD6" s="163" t="s">
        <v>3622</v>
      </c>
      <c r="DE6" s="10" t="s">
        <v>1104</v>
      </c>
      <c r="DF6" s="11" t="s">
        <v>1538</v>
      </c>
      <c r="DG6" s="12" t="s">
        <v>3656</v>
      </c>
      <c r="DH6" s="75" t="s">
        <v>1374</v>
      </c>
      <c r="DI6" s="14" t="s">
        <v>1436</v>
      </c>
      <c r="DJ6" s="80" t="s">
        <v>3657</v>
      </c>
      <c r="DK6" s="15"/>
      <c r="DL6" s="10" t="s">
        <v>1104</v>
      </c>
      <c r="DM6" s="11" t="s">
        <v>424</v>
      </c>
      <c r="DN6" s="12" t="s">
        <v>3658</v>
      </c>
      <c r="DO6" s="13" t="s">
        <v>1090</v>
      </c>
      <c r="DP6" s="90" t="s">
        <v>3519</v>
      </c>
      <c r="DQ6" s="84" t="s">
        <v>3659</v>
      </c>
      <c r="DR6" s="15"/>
      <c r="DS6" s="10" t="s">
        <v>1104</v>
      </c>
      <c r="DT6" s="11" t="s">
        <v>363</v>
      </c>
      <c r="DU6" s="12" t="s">
        <v>3660</v>
      </c>
      <c r="DV6" s="13" t="s">
        <v>293</v>
      </c>
      <c r="DW6" s="90" t="s">
        <v>1060</v>
      </c>
      <c r="DX6" s="84" t="s">
        <v>3443</v>
      </c>
      <c r="DZ6" s="10" t="s">
        <v>1104</v>
      </c>
      <c r="EA6" s="11" t="s">
        <v>1538</v>
      </c>
      <c r="EB6" s="12" t="s">
        <v>3656</v>
      </c>
      <c r="EC6" s="13" t="s">
        <v>1374</v>
      </c>
      <c r="ED6" s="90" t="s">
        <v>1436</v>
      </c>
      <c r="EE6" s="84" t="s">
        <v>3657</v>
      </c>
    </row>
    <row r="7" spans="1:135" ht="14.25" customHeight="1" x14ac:dyDescent="0.4">
      <c r="A7" s="16" t="s">
        <v>3444</v>
      </c>
      <c r="B7" s="17" t="s">
        <v>1339</v>
      </c>
      <c r="C7" s="18" t="s">
        <v>3440</v>
      </c>
      <c r="D7" s="76" t="s">
        <v>1255</v>
      </c>
      <c r="E7" s="20" t="s">
        <v>1318</v>
      </c>
      <c r="F7" s="81" t="s">
        <v>3445</v>
      </c>
      <c r="G7" s="15"/>
      <c r="H7" s="16" t="s">
        <v>3444</v>
      </c>
      <c r="I7" s="17" t="s">
        <v>1191</v>
      </c>
      <c r="J7" s="18" t="s">
        <v>3446</v>
      </c>
      <c r="K7" s="19" t="s">
        <v>590</v>
      </c>
      <c r="L7" s="91" t="s">
        <v>1378</v>
      </c>
      <c r="M7" s="85" t="s">
        <v>3439</v>
      </c>
      <c r="N7" s="15"/>
      <c r="O7" s="16" t="s">
        <v>3444</v>
      </c>
      <c r="P7" s="17" t="s">
        <v>1190</v>
      </c>
      <c r="Q7" s="18" t="s">
        <v>3446</v>
      </c>
      <c r="R7" s="19" t="s">
        <v>443</v>
      </c>
      <c r="S7" s="91" t="s">
        <v>1376</v>
      </c>
      <c r="T7" s="85" t="s">
        <v>3447</v>
      </c>
      <c r="V7" s="16" t="s">
        <v>3444</v>
      </c>
      <c r="W7" s="17" t="s">
        <v>1191</v>
      </c>
      <c r="X7" s="18" t="s">
        <v>3446</v>
      </c>
      <c r="Y7" s="19" t="s">
        <v>590</v>
      </c>
      <c r="Z7" s="91" t="s">
        <v>1378</v>
      </c>
      <c r="AA7" s="135" t="s">
        <v>3439</v>
      </c>
      <c r="AB7" s="10" t="s">
        <v>1104</v>
      </c>
      <c r="AC7" s="11" t="s">
        <v>1108</v>
      </c>
      <c r="AD7" s="12" t="s">
        <v>3525</v>
      </c>
      <c r="AE7" s="75" t="s">
        <v>1090</v>
      </c>
      <c r="AF7" s="14" t="s">
        <v>3519</v>
      </c>
      <c r="AG7" s="80" t="s">
        <v>3523</v>
      </c>
      <c r="AH7" s="15"/>
      <c r="AI7" s="16" t="s">
        <v>3444</v>
      </c>
      <c r="AJ7" s="17" t="s">
        <v>474</v>
      </c>
      <c r="AK7" s="18" t="s">
        <v>3530</v>
      </c>
      <c r="AL7" s="19" t="s">
        <v>443</v>
      </c>
      <c r="AM7" s="91" t="s">
        <v>1376</v>
      </c>
      <c r="AN7" s="85" t="s">
        <v>3439</v>
      </c>
      <c r="AO7" s="15"/>
      <c r="AP7" s="10" t="s">
        <v>1104</v>
      </c>
      <c r="AQ7" s="11" t="s">
        <v>2357</v>
      </c>
      <c r="AR7" s="12" t="s">
        <v>3525</v>
      </c>
      <c r="AS7" s="13" t="s">
        <v>293</v>
      </c>
      <c r="AT7" s="90" t="s">
        <v>1060</v>
      </c>
      <c r="AU7" s="84" t="s">
        <v>3526</v>
      </c>
      <c r="AW7" s="16" t="s">
        <v>3444</v>
      </c>
      <c r="AX7" s="17" t="s">
        <v>1343</v>
      </c>
      <c r="AY7" s="18" t="s">
        <v>3527</v>
      </c>
      <c r="AZ7" s="19" t="s">
        <v>293</v>
      </c>
      <c r="BA7" s="91" t="s">
        <v>1060</v>
      </c>
      <c r="BB7" s="135" t="s">
        <v>3523</v>
      </c>
      <c r="BC7" s="10" t="s">
        <v>1104</v>
      </c>
      <c r="BD7" s="11" t="s">
        <v>1356</v>
      </c>
      <c r="BE7" s="12" t="s">
        <v>3580</v>
      </c>
      <c r="BF7" s="75" t="s">
        <v>19</v>
      </c>
      <c r="BG7" s="14" t="s">
        <v>1383</v>
      </c>
      <c r="BH7" s="80" t="s">
        <v>3447</v>
      </c>
      <c r="BI7" s="15"/>
      <c r="BJ7" s="10" t="s">
        <v>1104</v>
      </c>
      <c r="BK7" s="11" t="s">
        <v>1107</v>
      </c>
      <c r="BL7" s="12" t="s">
        <v>3573</v>
      </c>
      <c r="BM7" s="13" t="s">
        <v>833</v>
      </c>
      <c r="BN7" s="90" t="s">
        <v>1062</v>
      </c>
      <c r="BO7" s="84" t="s">
        <v>3441</v>
      </c>
      <c r="BP7" s="15"/>
      <c r="BQ7" s="16" t="s">
        <v>3444</v>
      </c>
      <c r="BR7" s="17" t="s">
        <v>1227</v>
      </c>
      <c r="BS7" s="18" t="s">
        <v>3578</v>
      </c>
      <c r="BT7" s="19" t="s">
        <v>293</v>
      </c>
      <c r="BU7" s="91" t="s">
        <v>1060</v>
      </c>
      <c r="BV7" s="85" t="s">
        <v>3443</v>
      </c>
      <c r="BX7" s="168" t="s">
        <v>3444</v>
      </c>
      <c r="BY7" s="169" t="s">
        <v>675</v>
      </c>
      <c r="BZ7" s="170" t="s">
        <v>3574</v>
      </c>
      <c r="CA7" s="171" t="s">
        <v>156</v>
      </c>
      <c r="CB7" s="172" t="s">
        <v>1059</v>
      </c>
      <c r="CC7" s="173" t="s">
        <v>3579</v>
      </c>
      <c r="CD7" s="164" t="s">
        <v>1104</v>
      </c>
      <c r="CE7" s="11" t="s">
        <v>3385</v>
      </c>
      <c r="CF7" s="12" t="s">
        <v>3623</v>
      </c>
      <c r="CG7" s="75" t="s">
        <v>3375</v>
      </c>
      <c r="CH7" s="14" t="s">
        <v>3539</v>
      </c>
      <c r="CI7" s="80" t="s">
        <v>3619</v>
      </c>
      <c r="CJ7" s="15"/>
      <c r="CK7" s="10" t="s">
        <v>1104</v>
      </c>
      <c r="CL7" s="11" t="s">
        <v>330</v>
      </c>
      <c r="CM7" s="12" t="s">
        <v>3618</v>
      </c>
      <c r="CN7" s="13" t="s">
        <v>443</v>
      </c>
      <c r="CO7" s="90" t="s">
        <v>1376</v>
      </c>
      <c r="CP7" s="84" t="s">
        <v>3596</v>
      </c>
      <c r="CQ7" s="15"/>
      <c r="CR7" s="10" t="s">
        <v>1104</v>
      </c>
      <c r="CS7" s="11" t="s">
        <v>992</v>
      </c>
      <c r="CT7" s="12" t="s">
        <v>3624</v>
      </c>
      <c r="CU7" s="13" t="s">
        <v>986</v>
      </c>
      <c r="CV7" s="90" t="s">
        <v>3468</v>
      </c>
      <c r="CW7" s="84" t="s">
        <v>3443</v>
      </c>
      <c r="CY7" s="16" t="s">
        <v>3444</v>
      </c>
      <c r="CZ7" s="17" t="s">
        <v>307</v>
      </c>
      <c r="DA7" s="18" t="s">
        <v>3435</v>
      </c>
      <c r="DB7" s="19" t="s">
        <v>293</v>
      </c>
      <c r="DC7" s="91" t="s">
        <v>1060</v>
      </c>
      <c r="DD7" s="135" t="s">
        <v>3625</v>
      </c>
      <c r="DE7" s="10" t="s">
        <v>1104</v>
      </c>
      <c r="DF7" s="11" t="s">
        <v>228</v>
      </c>
      <c r="DG7" s="12" t="s">
        <v>3661</v>
      </c>
      <c r="DH7" s="75" t="s">
        <v>156</v>
      </c>
      <c r="DI7" s="14" t="s">
        <v>1059</v>
      </c>
      <c r="DJ7" s="80" t="s">
        <v>3657</v>
      </c>
      <c r="DK7" s="15"/>
      <c r="DL7" s="16" t="s">
        <v>3444</v>
      </c>
      <c r="DM7" s="17" t="s">
        <v>415</v>
      </c>
      <c r="DN7" s="18" t="s">
        <v>3660</v>
      </c>
      <c r="DO7" s="19" t="s">
        <v>1090</v>
      </c>
      <c r="DP7" s="91" t="s">
        <v>3519</v>
      </c>
      <c r="DQ7" s="85" t="s">
        <v>3662</v>
      </c>
      <c r="DR7" s="15"/>
      <c r="DS7" s="10" t="s">
        <v>1104</v>
      </c>
      <c r="DT7" s="11" t="s">
        <v>252</v>
      </c>
      <c r="DU7" s="12" t="s">
        <v>3663</v>
      </c>
      <c r="DV7" s="13" t="s">
        <v>156</v>
      </c>
      <c r="DW7" s="90" t="s">
        <v>1059</v>
      </c>
      <c r="DX7" s="84" t="s">
        <v>3443</v>
      </c>
      <c r="DZ7" s="16" t="s">
        <v>3444</v>
      </c>
      <c r="EA7" s="17" t="s">
        <v>951</v>
      </c>
      <c r="EB7" s="18" t="s">
        <v>3664</v>
      </c>
      <c r="EC7" s="19" t="s">
        <v>934</v>
      </c>
      <c r="ED7" s="91" t="s">
        <v>1316</v>
      </c>
      <c r="EE7" s="85" t="s">
        <v>3665</v>
      </c>
    </row>
    <row r="8" spans="1:135" ht="14.25" customHeight="1" x14ac:dyDescent="0.4">
      <c r="A8" s="16" t="s">
        <v>3448</v>
      </c>
      <c r="B8" s="17" t="s">
        <v>1344</v>
      </c>
      <c r="C8" s="18" t="s">
        <v>3476</v>
      </c>
      <c r="D8" s="76" t="s">
        <v>1092</v>
      </c>
      <c r="E8" s="20" t="s">
        <v>3477</v>
      </c>
      <c r="F8" s="81" t="s">
        <v>3450</v>
      </c>
      <c r="G8" s="15"/>
      <c r="H8" s="16" t="s">
        <v>3448</v>
      </c>
      <c r="I8" s="17" t="s">
        <v>1440</v>
      </c>
      <c r="J8" s="18" t="s">
        <v>3451</v>
      </c>
      <c r="K8" s="19" t="s">
        <v>764</v>
      </c>
      <c r="L8" s="91" t="s">
        <v>1400</v>
      </c>
      <c r="M8" s="85" t="s">
        <v>3452</v>
      </c>
      <c r="N8" s="15"/>
      <c r="O8" s="16" t="s">
        <v>3448</v>
      </c>
      <c r="P8" s="17" t="s">
        <v>1191</v>
      </c>
      <c r="Q8" s="18" t="s">
        <v>3446</v>
      </c>
      <c r="R8" s="19" t="s">
        <v>590</v>
      </c>
      <c r="S8" s="91" t="s">
        <v>1378</v>
      </c>
      <c r="T8" s="85" t="s">
        <v>3453</v>
      </c>
      <c r="V8" s="16" t="s">
        <v>3448</v>
      </c>
      <c r="W8" s="17" t="s">
        <v>2342</v>
      </c>
      <c r="X8" s="18" t="s">
        <v>3454</v>
      </c>
      <c r="Y8" s="19" t="s">
        <v>293</v>
      </c>
      <c r="Z8" s="91" t="s">
        <v>1060</v>
      </c>
      <c r="AA8" s="135" t="s">
        <v>3450</v>
      </c>
      <c r="AB8" s="10" t="s">
        <v>1104</v>
      </c>
      <c r="AC8" s="11" t="s">
        <v>3300</v>
      </c>
      <c r="AD8" s="12" t="s">
        <v>3531</v>
      </c>
      <c r="AE8" s="75" t="s">
        <v>3295</v>
      </c>
      <c r="AF8" s="14" t="s">
        <v>3455</v>
      </c>
      <c r="AG8" s="80" t="s">
        <v>3523</v>
      </c>
      <c r="AH8" s="15"/>
      <c r="AI8" s="16" t="s">
        <v>3444</v>
      </c>
      <c r="AJ8" s="17" t="s">
        <v>1195</v>
      </c>
      <c r="AK8" s="18" t="s">
        <v>3530</v>
      </c>
      <c r="AL8" s="19" t="s">
        <v>443</v>
      </c>
      <c r="AM8" s="91" t="s">
        <v>1376</v>
      </c>
      <c r="AN8" s="85" t="s">
        <v>3439</v>
      </c>
      <c r="AO8" s="15"/>
      <c r="AP8" s="16" t="s">
        <v>3448</v>
      </c>
      <c r="AQ8" s="17" t="s">
        <v>1171</v>
      </c>
      <c r="AR8" s="18" t="s">
        <v>3525</v>
      </c>
      <c r="AS8" s="19" t="s">
        <v>293</v>
      </c>
      <c r="AT8" s="91" t="s">
        <v>1060</v>
      </c>
      <c r="AU8" s="85" t="s">
        <v>3532</v>
      </c>
      <c r="AW8" s="16" t="s">
        <v>3448</v>
      </c>
      <c r="AX8" s="17" t="s">
        <v>1171</v>
      </c>
      <c r="AY8" s="18" t="s">
        <v>3525</v>
      </c>
      <c r="AZ8" s="19" t="s">
        <v>293</v>
      </c>
      <c r="BA8" s="91" t="s">
        <v>1060</v>
      </c>
      <c r="BB8" s="135" t="s">
        <v>3441</v>
      </c>
      <c r="BC8" s="10" t="s">
        <v>1104</v>
      </c>
      <c r="BD8" s="11" t="s">
        <v>1204</v>
      </c>
      <c r="BE8" s="12" t="s">
        <v>3573</v>
      </c>
      <c r="BF8" s="75" t="s">
        <v>1205</v>
      </c>
      <c r="BG8" s="14" t="s">
        <v>1317</v>
      </c>
      <c r="BH8" s="80" t="s">
        <v>3447</v>
      </c>
      <c r="BI8" s="15"/>
      <c r="BJ8" s="10" t="s">
        <v>1104</v>
      </c>
      <c r="BK8" s="11" t="s">
        <v>686</v>
      </c>
      <c r="BL8" s="12" t="s">
        <v>3576</v>
      </c>
      <c r="BM8" s="13" t="s">
        <v>156</v>
      </c>
      <c r="BN8" s="90" t="s">
        <v>1059</v>
      </c>
      <c r="BO8" s="84" t="s">
        <v>3441</v>
      </c>
      <c r="BP8" s="15"/>
      <c r="BQ8" s="16" t="s">
        <v>3448</v>
      </c>
      <c r="BR8" s="17" t="s">
        <v>444</v>
      </c>
      <c r="BS8" s="18" t="s">
        <v>3581</v>
      </c>
      <c r="BT8" s="19" t="s">
        <v>443</v>
      </c>
      <c r="BU8" s="91" t="s">
        <v>1376</v>
      </c>
      <c r="BV8" s="85" t="s">
        <v>3582</v>
      </c>
      <c r="BX8" s="16" t="s">
        <v>3448</v>
      </c>
      <c r="BY8" s="17" t="s">
        <v>1227</v>
      </c>
      <c r="BZ8" s="18" t="s">
        <v>3578</v>
      </c>
      <c r="CA8" s="19" t="s">
        <v>293</v>
      </c>
      <c r="CB8" s="91" t="s">
        <v>1060</v>
      </c>
      <c r="CC8" s="85" t="s">
        <v>3447</v>
      </c>
      <c r="CD8" s="136" t="s">
        <v>3448</v>
      </c>
      <c r="CE8" s="17" t="s">
        <v>1111</v>
      </c>
      <c r="CF8" s="18" t="s">
        <v>3435</v>
      </c>
      <c r="CG8" s="76" t="s">
        <v>1090</v>
      </c>
      <c r="CH8" s="20" t="s">
        <v>3519</v>
      </c>
      <c r="CI8" s="81" t="s">
        <v>3626</v>
      </c>
      <c r="CJ8" s="15"/>
      <c r="CK8" s="16" t="s">
        <v>3448</v>
      </c>
      <c r="CL8" s="17" t="s">
        <v>334</v>
      </c>
      <c r="CM8" s="18" t="s">
        <v>3437</v>
      </c>
      <c r="CN8" s="19" t="s">
        <v>293</v>
      </c>
      <c r="CO8" s="91" t="s">
        <v>1060</v>
      </c>
      <c r="CP8" s="85" t="s">
        <v>3441</v>
      </c>
      <c r="CQ8" s="15"/>
      <c r="CR8" s="10" t="s">
        <v>1104</v>
      </c>
      <c r="CS8" s="11" t="s">
        <v>330</v>
      </c>
      <c r="CT8" s="12" t="s">
        <v>3618</v>
      </c>
      <c r="CU8" s="13" t="s">
        <v>443</v>
      </c>
      <c r="CV8" s="90" t="s">
        <v>1376</v>
      </c>
      <c r="CW8" s="84" t="s">
        <v>3443</v>
      </c>
      <c r="CY8" s="16" t="s">
        <v>3448</v>
      </c>
      <c r="CZ8" s="17" t="s">
        <v>330</v>
      </c>
      <c r="DA8" s="18" t="s">
        <v>3618</v>
      </c>
      <c r="DB8" s="19" t="s">
        <v>443</v>
      </c>
      <c r="DC8" s="91" t="s">
        <v>1376</v>
      </c>
      <c r="DD8" s="135" t="s">
        <v>3575</v>
      </c>
      <c r="DE8" s="16" t="s">
        <v>3448</v>
      </c>
      <c r="DF8" s="17" t="s">
        <v>242</v>
      </c>
      <c r="DG8" s="18" t="s">
        <v>3666</v>
      </c>
      <c r="DH8" s="76" t="s">
        <v>156</v>
      </c>
      <c r="DI8" s="20" t="s">
        <v>1059</v>
      </c>
      <c r="DJ8" s="81" t="s">
        <v>3667</v>
      </c>
      <c r="DK8" s="15"/>
      <c r="DL8" s="16" t="s">
        <v>3444</v>
      </c>
      <c r="DM8" s="17" t="s">
        <v>1538</v>
      </c>
      <c r="DN8" s="18" t="s">
        <v>3656</v>
      </c>
      <c r="DO8" s="19" t="s">
        <v>1374</v>
      </c>
      <c r="DP8" s="91" t="s">
        <v>1436</v>
      </c>
      <c r="DQ8" s="85" t="s">
        <v>3662</v>
      </c>
      <c r="DR8" s="15"/>
      <c r="DS8" s="10" t="s">
        <v>1104</v>
      </c>
      <c r="DT8" s="11" t="s">
        <v>1105</v>
      </c>
      <c r="DU8" s="12" t="s">
        <v>3668</v>
      </c>
      <c r="DV8" s="13" t="s">
        <v>1097</v>
      </c>
      <c r="DW8" s="90" t="s">
        <v>1314</v>
      </c>
      <c r="DX8" s="84" t="s">
        <v>3443</v>
      </c>
      <c r="DZ8" s="16" t="s">
        <v>3444</v>
      </c>
      <c r="EA8" s="17" t="s">
        <v>107</v>
      </c>
      <c r="EB8" s="18" t="s">
        <v>3669</v>
      </c>
      <c r="EC8" s="19" t="s">
        <v>103</v>
      </c>
      <c r="ED8" s="91" t="s">
        <v>1312</v>
      </c>
      <c r="EE8" s="85" t="s">
        <v>3665</v>
      </c>
    </row>
    <row r="9" spans="1:135" ht="14.25" customHeight="1" x14ac:dyDescent="0.4">
      <c r="A9" s="16" t="s">
        <v>3448</v>
      </c>
      <c r="B9" s="17" t="s">
        <v>1348</v>
      </c>
      <c r="C9" s="18" t="s">
        <v>3465</v>
      </c>
      <c r="D9" s="76" t="s">
        <v>1267</v>
      </c>
      <c r="E9" s="20" t="s">
        <v>1381</v>
      </c>
      <c r="F9" s="81" t="s">
        <v>3450</v>
      </c>
      <c r="G9" s="15"/>
      <c r="H9" s="16" t="s">
        <v>3456</v>
      </c>
      <c r="I9" s="17" t="s">
        <v>2568</v>
      </c>
      <c r="J9" s="18" t="s">
        <v>3446</v>
      </c>
      <c r="K9" s="19" t="s">
        <v>2570</v>
      </c>
      <c r="L9" s="91" t="s">
        <v>3457</v>
      </c>
      <c r="M9" s="85" t="s">
        <v>3458</v>
      </c>
      <c r="N9" s="15"/>
      <c r="O9" s="16" t="s">
        <v>3456</v>
      </c>
      <c r="P9" s="17" t="s">
        <v>2297</v>
      </c>
      <c r="Q9" s="18" t="s">
        <v>3464</v>
      </c>
      <c r="R9" s="19" t="s">
        <v>293</v>
      </c>
      <c r="S9" s="91" t="s">
        <v>1060</v>
      </c>
      <c r="T9" s="85" t="s">
        <v>3450</v>
      </c>
      <c r="V9" s="16" t="s">
        <v>3456</v>
      </c>
      <c r="W9" s="17" t="s">
        <v>1190</v>
      </c>
      <c r="X9" s="18" t="s">
        <v>3446</v>
      </c>
      <c r="Y9" s="19" t="s">
        <v>443</v>
      </c>
      <c r="Z9" s="91" t="s">
        <v>1376</v>
      </c>
      <c r="AA9" s="135" t="s">
        <v>3459</v>
      </c>
      <c r="AB9" s="10" t="s">
        <v>1104</v>
      </c>
      <c r="AC9" s="11" t="s">
        <v>1177</v>
      </c>
      <c r="AD9" s="12" t="s">
        <v>3527</v>
      </c>
      <c r="AE9" s="75" t="s">
        <v>1090</v>
      </c>
      <c r="AF9" s="14" t="s">
        <v>3519</v>
      </c>
      <c r="AG9" s="80" t="s">
        <v>3523</v>
      </c>
      <c r="AH9" s="15"/>
      <c r="AI9" s="16" t="s">
        <v>3456</v>
      </c>
      <c r="AJ9" s="17" t="s">
        <v>1355</v>
      </c>
      <c r="AK9" s="18" t="s">
        <v>3529</v>
      </c>
      <c r="AL9" s="19" t="s">
        <v>19</v>
      </c>
      <c r="AM9" s="91" t="s">
        <v>1383</v>
      </c>
      <c r="AN9" s="85" t="s">
        <v>3533</v>
      </c>
      <c r="AO9" s="15"/>
      <c r="AP9" s="16" t="s">
        <v>3456</v>
      </c>
      <c r="AQ9" s="17" t="s">
        <v>2345</v>
      </c>
      <c r="AR9" s="18" t="s">
        <v>3525</v>
      </c>
      <c r="AS9" s="19" t="s">
        <v>293</v>
      </c>
      <c r="AT9" s="91" t="s">
        <v>1060</v>
      </c>
      <c r="AU9" s="85" t="s">
        <v>3523</v>
      </c>
      <c r="AW9" s="16" t="s">
        <v>3448</v>
      </c>
      <c r="AX9" s="17" t="s">
        <v>474</v>
      </c>
      <c r="AY9" s="18" t="s">
        <v>3530</v>
      </c>
      <c r="AZ9" s="19" t="s">
        <v>443</v>
      </c>
      <c r="BA9" s="91" t="s">
        <v>1376</v>
      </c>
      <c r="BB9" s="135" t="s">
        <v>3441</v>
      </c>
      <c r="BC9" s="16" t="s">
        <v>3456</v>
      </c>
      <c r="BD9" s="17" t="s">
        <v>1357</v>
      </c>
      <c r="BE9" s="18" t="s">
        <v>3574</v>
      </c>
      <c r="BF9" s="76" t="s">
        <v>156</v>
      </c>
      <c r="BG9" s="20" t="s">
        <v>1059</v>
      </c>
      <c r="BH9" s="81" t="s">
        <v>3523</v>
      </c>
      <c r="BI9" s="15"/>
      <c r="BJ9" s="16" t="s">
        <v>3456</v>
      </c>
      <c r="BK9" s="17" t="s">
        <v>296</v>
      </c>
      <c r="BL9" s="18" t="s">
        <v>3583</v>
      </c>
      <c r="BM9" s="19" t="s">
        <v>293</v>
      </c>
      <c r="BN9" s="91" t="s">
        <v>1060</v>
      </c>
      <c r="BO9" s="85" t="s">
        <v>3453</v>
      </c>
      <c r="BP9" s="15"/>
      <c r="BQ9" s="16" t="s">
        <v>3456</v>
      </c>
      <c r="BR9" s="17" t="s">
        <v>296</v>
      </c>
      <c r="BS9" s="18" t="s">
        <v>3583</v>
      </c>
      <c r="BT9" s="19" t="s">
        <v>293</v>
      </c>
      <c r="BU9" s="91" t="s">
        <v>1060</v>
      </c>
      <c r="BV9" s="85" t="s">
        <v>3447</v>
      </c>
      <c r="BX9" s="16" t="s">
        <v>3448</v>
      </c>
      <c r="BY9" s="17" t="s">
        <v>1107</v>
      </c>
      <c r="BZ9" s="18" t="s">
        <v>3573</v>
      </c>
      <c r="CA9" s="19" t="s">
        <v>833</v>
      </c>
      <c r="CB9" s="91" t="s">
        <v>1062</v>
      </c>
      <c r="CC9" s="85" t="s">
        <v>3447</v>
      </c>
      <c r="CD9" s="136" t="s">
        <v>3456</v>
      </c>
      <c r="CE9" s="17" t="s">
        <v>114</v>
      </c>
      <c r="CF9" s="18" t="s">
        <v>3428</v>
      </c>
      <c r="CG9" s="76" t="s">
        <v>113</v>
      </c>
      <c r="CH9" s="20" t="s">
        <v>1064</v>
      </c>
      <c r="CI9" s="81" t="s">
        <v>3447</v>
      </c>
      <c r="CJ9" s="15"/>
      <c r="CK9" s="16" t="s">
        <v>3448</v>
      </c>
      <c r="CL9" s="17" t="s">
        <v>657</v>
      </c>
      <c r="CM9" s="18" t="s">
        <v>3627</v>
      </c>
      <c r="CN9" s="19" t="s">
        <v>655</v>
      </c>
      <c r="CO9" s="91" t="s">
        <v>1068</v>
      </c>
      <c r="CP9" s="85" t="s">
        <v>3441</v>
      </c>
      <c r="CQ9" s="15"/>
      <c r="CR9" s="10" t="s">
        <v>1104</v>
      </c>
      <c r="CS9" s="11" t="s">
        <v>1434</v>
      </c>
      <c r="CT9" s="12" t="s">
        <v>3627</v>
      </c>
      <c r="CU9" s="13" t="s">
        <v>1094</v>
      </c>
      <c r="CV9" s="90" t="s">
        <v>3434</v>
      </c>
      <c r="CW9" s="84" t="s">
        <v>3443</v>
      </c>
      <c r="CY9" s="16" t="s">
        <v>3456</v>
      </c>
      <c r="CZ9" s="17" t="s">
        <v>334</v>
      </c>
      <c r="DA9" s="18" t="s">
        <v>3437</v>
      </c>
      <c r="DB9" s="19" t="s">
        <v>293</v>
      </c>
      <c r="DC9" s="91" t="s">
        <v>1060</v>
      </c>
      <c r="DD9" s="135" t="s">
        <v>3628</v>
      </c>
      <c r="DE9" s="16" t="s">
        <v>3456</v>
      </c>
      <c r="DF9" s="17" t="s">
        <v>1105</v>
      </c>
      <c r="DG9" s="18" t="s">
        <v>3668</v>
      </c>
      <c r="DH9" s="76" t="s">
        <v>1097</v>
      </c>
      <c r="DI9" s="20" t="s">
        <v>1314</v>
      </c>
      <c r="DJ9" s="81" t="s">
        <v>3670</v>
      </c>
      <c r="DK9" s="15"/>
      <c r="DL9" s="16" t="s">
        <v>3444</v>
      </c>
      <c r="DM9" s="17" t="s">
        <v>1106</v>
      </c>
      <c r="DN9" s="18" t="s">
        <v>3671</v>
      </c>
      <c r="DO9" s="19" t="s">
        <v>833</v>
      </c>
      <c r="DP9" s="91" t="s">
        <v>1062</v>
      </c>
      <c r="DQ9" s="85" t="s">
        <v>3662</v>
      </c>
      <c r="DR9" s="15"/>
      <c r="DS9" s="10" t="s">
        <v>1104</v>
      </c>
      <c r="DT9" s="11" t="s">
        <v>231</v>
      </c>
      <c r="DU9" s="12" t="s">
        <v>3661</v>
      </c>
      <c r="DV9" s="13" t="s">
        <v>156</v>
      </c>
      <c r="DW9" s="90" t="s">
        <v>1059</v>
      </c>
      <c r="DX9" s="84" t="s">
        <v>3443</v>
      </c>
      <c r="DZ9" s="16" t="s">
        <v>3456</v>
      </c>
      <c r="EA9" s="17" t="s">
        <v>242</v>
      </c>
      <c r="EB9" s="18" t="s">
        <v>3666</v>
      </c>
      <c r="EC9" s="19" t="s">
        <v>156</v>
      </c>
      <c r="ED9" s="91" t="s">
        <v>1059</v>
      </c>
      <c r="EE9" s="85" t="s">
        <v>3672</v>
      </c>
    </row>
    <row r="10" spans="1:135" ht="14.25" customHeight="1" x14ac:dyDescent="0.4">
      <c r="A10" s="16" t="s">
        <v>3448</v>
      </c>
      <c r="B10" s="17" t="s">
        <v>3293</v>
      </c>
      <c r="C10" s="18" t="s">
        <v>3449</v>
      </c>
      <c r="D10" s="76" t="s">
        <v>3295</v>
      </c>
      <c r="E10" s="20" t="s">
        <v>3455</v>
      </c>
      <c r="F10" s="81" t="s">
        <v>3450</v>
      </c>
      <c r="G10" s="15"/>
      <c r="H10" s="16" t="s">
        <v>3461</v>
      </c>
      <c r="I10" s="17" t="s">
        <v>1341</v>
      </c>
      <c r="J10" s="18" t="s">
        <v>3446</v>
      </c>
      <c r="K10" s="19" t="s">
        <v>482</v>
      </c>
      <c r="L10" s="91" t="s">
        <v>482</v>
      </c>
      <c r="M10" s="85" t="s">
        <v>3463</v>
      </c>
      <c r="N10" s="15"/>
      <c r="O10" s="16" t="s">
        <v>3456</v>
      </c>
      <c r="P10" s="17" t="s">
        <v>1339</v>
      </c>
      <c r="Q10" s="18" t="s">
        <v>3440</v>
      </c>
      <c r="R10" s="19" t="s">
        <v>1255</v>
      </c>
      <c r="S10" s="91" t="s">
        <v>1318</v>
      </c>
      <c r="T10" s="85" t="s">
        <v>3450</v>
      </c>
      <c r="V10" s="16" t="s">
        <v>3461</v>
      </c>
      <c r="W10" s="17" t="s">
        <v>1169</v>
      </c>
      <c r="X10" s="18" t="s">
        <v>3438</v>
      </c>
      <c r="Y10" s="19" t="s">
        <v>1094</v>
      </c>
      <c r="Z10" s="91" t="s">
        <v>3434</v>
      </c>
      <c r="AA10" s="135" t="s">
        <v>3452</v>
      </c>
      <c r="AB10" s="10" t="s">
        <v>1104</v>
      </c>
      <c r="AC10" s="11" t="s">
        <v>1355</v>
      </c>
      <c r="AD10" s="12" t="s">
        <v>3529</v>
      </c>
      <c r="AE10" s="75" t="s">
        <v>19</v>
      </c>
      <c r="AF10" s="14" t="s">
        <v>1383</v>
      </c>
      <c r="AG10" s="80" t="s">
        <v>3523</v>
      </c>
      <c r="AH10" s="15"/>
      <c r="AI10" s="16" t="s">
        <v>3461</v>
      </c>
      <c r="AJ10" s="17" t="s">
        <v>1171</v>
      </c>
      <c r="AK10" s="18" t="s">
        <v>3525</v>
      </c>
      <c r="AL10" s="19" t="s">
        <v>293</v>
      </c>
      <c r="AM10" s="91" t="s">
        <v>1060</v>
      </c>
      <c r="AN10" s="85" t="s">
        <v>3445</v>
      </c>
      <c r="AO10" s="15"/>
      <c r="AP10" s="16" t="s">
        <v>3456</v>
      </c>
      <c r="AQ10" s="17" t="s">
        <v>1377</v>
      </c>
      <c r="AR10" s="18" t="s">
        <v>3527</v>
      </c>
      <c r="AS10" s="19" t="s">
        <v>293</v>
      </c>
      <c r="AT10" s="91" t="s">
        <v>1060</v>
      </c>
      <c r="AU10" s="85" t="s">
        <v>3523</v>
      </c>
      <c r="AW10" s="16" t="s">
        <v>3448</v>
      </c>
      <c r="AX10" s="17" t="s">
        <v>1178</v>
      </c>
      <c r="AY10" s="18" t="s">
        <v>3525</v>
      </c>
      <c r="AZ10" s="19" t="s">
        <v>293</v>
      </c>
      <c r="BA10" s="91" t="s">
        <v>1060</v>
      </c>
      <c r="BB10" s="135" t="s">
        <v>3441</v>
      </c>
      <c r="BC10" s="16" t="s">
        <v>3456</v>
      </c>
      <c r="BD10" s="17" t="s">
        <v>1364</v>
      </c>
      <c r="BE10" s="18" t="s">
        <v>3598</v>
      </c>
      <c r="BF10" s="76" t="s">
        <v>13</v>
      </c>
      <c r="BG10" s="20" t="s">
        <v>1073</v>
      </c>
      <c r="BH10" s="81" t="s">
        <v>3523</v>
      </c>
      <c r="BI10" s="15"/>
      <c r="BJ10" s="16" t="s">
        <v>3456</v>
      </c>
      <c r="BK10" s="17" t="s">
        <v>169</v>
      </c>
      <c r="BL10" s="18" t="s">
        <v>3574</v>
      </c>
      <c r="BM10" s="19" t="s">
        <v>156</v>
      </c>
      <c r="BN10" s="91" t="s">
        <v>1059</v>
      </c>
      <c r="BO10" s="85" t="s">
        <v>3453</v>
      </c>
      <c r="BP10" s="15"/>
      <c r="BQ10" s="16" t="s">
        <v>3456</v>
      </c>
      <c r="BR10" s="17" t="s">
        <v>1218</v>
      </c>
      <c r="BS10" s="18" t="s">
        <v>3583</v>
      </c>
      <c r="BT10" s="19" t="s">
        <v>293</v>
      </c>
      <c r="BU10" s="91" t="s">
        <v>1060</v>
      </c>
      <c r="BV10" s="85" t="s">
        <v>3447</v>
      </c>
      <c r="BX10" s="16" t="s">
        <v>3448</v>
      </c>
      <c r="BY10" s="17" t="s">
        <v>1217</v>
      </c>
      <c r="BZ10" s="18" t="s">
        <v>3583</v>
      </c>
      <c r="CA10" s="19" t="s">
        <v>293</v>
      </c>
      <c r="CB10" s="91" t="s">
        <v>1060</v>
      </c>
      <c r="CC10" s="85" t="s">
        <v>3447</v>
      </c>
      <c r="CD10" s="136" t="s">
        <v>3456</v>
      </c>
      <c r="CE10" s="17" t="s">
        <v>177</v>
      </c>
      <c r="CF10" s="18" t="s">
        <v>3428</v>
      </c>
      <c r="CG10" s="76" t="s">
        <v>156</v>
      </c>
      <c r="CH10" s="20" t="s">
        <v>1059</v>
      </c>
      <c r="CI10" s="81" t="s">
        <v>3447</v>
      </c>
      <c r="CJ10" s="15"/>
      <c r="CK10" s="16" t="s">
        <v>3448</v>
      </c>
      <c r="CL10" s="17" t="s">
        <v>104</v>
      </c>
      <c r="CM10" s="18" t="s">
        <v>3621</v>
      </c>
      <c r="CN10" s="19" t="s">
        <v>103</v>
      </c>
      <c r="CO10" s="91" t="s">
        <v>1312</v>
      </c>
      <c r="CP10" s="85" t="s">
        <v>3441</v>
      </c>
      <c r="CQ10" s="15"/>
      <c r="CR10" s="10" t="s">
        <v>1104</v>
      </c>
      <c r="CS10" s="11" t="s">
        <v>657</v>
      </c>
      <c r="CT10" s="12" t="s">
        <v>3627</v>
      </c>
      <c r="CU10" s="13" t="s">
        <v>655</v>
      </c>
      <c r="CV10" s="90" t="s">
        <v>1068</v>
      </c>
      <c r="CW10" s="84" t="s">
        <v>3443</v>
      </c>
      <c r="CY10" s="16" t="s">
        <v>3461</v>
      </c>
      <c r="CZ10" s="17" t="s">
        <v>548</v>
      </c>
      <c r="DA10" s="18" t="s">
        <v>3629</v>
      </c>
      <c r="DB10" s="19" t="s">
        <v>1092</v>
      </c>
      <c r="DC10" s="91" t="s">
        <v>3477</v>
      </c>
      <c r="DD10" s="135" t="s">
        <v>3447</v>
      </c>
      <c r="DE10" s="16" t="s">
        <v>3461</v>
      </c>
      <c r="DF10" s="17" t="s">
        <v>9</v>
      </c>
      <c r="DG10" s="18" t="s">
        <v>3673</v>
      </c>
      <c r="DH10" s="76" t="s">
        <v>13</v>
      </c>
      <c r="DI10" s="20" t="s">
        <v>1073</v>
      </c>
      <c r="DJ10" s="81" t="s">
        <v>3672</v>
      </c>
      <c r="DK10" s="15"/>
      <c r="DL10" s="16" t="s">
        <v>3461</v>
      </c>
      <c r="DM10" s="17" t="s">
        <v>1105</v>
      </c>
      <c r="DN10" s="18" t="s">
        <v>3668</v>
      </c>
      <c r="DO10" s="19" t="s">
        <v>1097</v>
      </c>
      <c r="DP10" s="91" t="s">
        <v>1314</v>
      </c>
      <c r="DQ10" s="85" t="s">
        <v>3528</v>
      </c>
      <c r="DR10" s="15"/>
      <c r="DS10" s="10" t="s">
        <v>1104</v>
      </c>
      <c r="DT10" s="11" t="s">
        <v>965</v>
      </c>
      <c r="DU10" s="12" t="s">
        <v>3674</v>
      </c>
      <c r="DV10" s="13" t="s">
        <v>956</v>
      </c>
      <c r="DW10" s="90" t="s">
        <v>1320</v>
      </c>
      <c r="DX10" s="84" t="s">
        <v>3443</v>
      </c>
      <c r="DZ10" s="16" t="s">
        <v>3456</v>
      </c>
      <c r="EA10" s="17" t="s">
        <v>389</v>
      </c>
      <c r="EB10" s="18" t="s">
        <v>3675</v>
      </c>
      <c r="EC10" s="19" t="s">
        <v>1089</v>
      </c>
      <c r="ED10" s="91" t="s">
        <v>1067</v>
      </c>
      <c r="EE10" s="85" t="s">
        <v>3672</v>
      </c>
    </row>
    <row r="11" spans="1:135" ht="14.25" customHeight="1" x14ac:dyDescent="0.4">
      <c r="A11" s="16" t="s">
        <v>3448</v>
      </c>
      <c r="B11" s="17" t="s">
        <v>1197</v>
      </c>
      <c r="C11" s="18" t="s">
        <v>3460</v>
      </c>
      <c r="D11" s="76" t="s">
        <v>1086</v>
      </c>
      <c r="E11" s="20" t="s">
        <v>1057</v>
      </c>
      <c r="F11" s="81" t="s">
        <v>3450</v>
      </c>
      <c r="G11" s="15"/>
      <c r="H11" s="16" t="s">
        <v>3461</v>
      </c>
      <c r="I11" s="17" t="s">
        <v>1348</v>
      </c>
      <c r="J11" s="18" t="s">
        <v>3465</v>
      </c>
      <c r="K11" s="19" t="s">
        <v>1267</v>
      </c>
      <c r="L11" s="91" t="s">
        <v>1381</v>
      </c>
      <c r="M11" s="85" t="s">
        <v>3463</v>
      </c>
      <c r="N11" s="15"/>
      <c r="O11" s="16" t="s">
        <v>3467</v>
      </c>
      <c r="P11" s="17" t="s">
        <v>3178</v>
      </c>
      <c r="Q11" s="18" t="s">
        <v>3442</v>
      </c>
      <c r="R11" s="19" t="s">
        <v>986</v>
      </c>
      <c r="S11" s="91" t="s">
        <v>3468</v>
      </c>
      <c r="T11" s="85" t="s">
        <v>3459</v>
      </c>
      <c r="V11" s="16" t="s">
        <v>3467</v>
      </c>
      <c r="W11" s="17" t="s">
        <v>2340</v>
      </c>
      <c r="X11" s="18" t="s">
        <v>3454</v>
      </c>
      <c r="Y11" s="19" t="s">
        <v>293</v>
      </c>
      <c r="Z11" s="91" t="s">
        <v>1060</v>
      </c>
      <c r="AA11" s="135" t="s">
        <v>3469</v>
      </c>
      <c r="AB11" s="10" t="s">
        <v>1104</v>
      </c>
      <c r="AC11" s="11" t="s">
        <v>1337</v>
      </c>
      <c r="AD11" s="12" t="s">
        <v>3521</v>
      </c>
      <c r="AE11" s="75" t="s">
        <v>1338</v>
      </c>
      <c r="AF11" s="14" t="s">
        <v>3522</v>
      </c>
      <c r="AG11" s="80" t="s">
        <v>3523</v>
      </c>
      <c r="AH11" s="15"/>
      <c r="AI11" s="16" t="s">
        <v>3467</v>
      </c>
      <c r="AJ11" s="17" t="s">
        <v>1686</v>
      </c>
      <c r="AK11" s="18" t="s">
        <v>3535</v>
      </c>
      <c r="AL11" s="19" t="s">
        <v>1267</v>
      </c>
      <c r="AM11" s="91" t="s">
        <v>1381</v>
      </c>
      <c r="AN11" s="85" t="s">
        <v>3450</v>
      </c>
      <c r="AO11" s="15"/>
      <c r="AP11" s="16" t="s">
        <v>3467</v>
      </c>
      <c r="AQ11" s="17" t="s">
        <v>1178</v>
      </c>
      <c r="AR11" s="18" t="s">
        <v>3525</v>
      </c>
      <c r="AS11" s="19" t="s">
        <v>293</v>
      </c>
      <c r="AT11" s="91" t="s">
        <v>1060</v>
      </c>
      <c r="AU11" s="85" t="s">
        <v>3536</v>
      </c>
      <c r="AW11" s="16" t="s">
        <v>3448</v>
      </c>
      <c r="AX11" s="17" t="s">
        <v>1181</v>
      </c>
      <c r="AY11" s="18" t="s">
        <v>3534</v>
      </c>
      <c r="AZ11" s="19" t="s">
        <v>1092</v>
      </c>
      <c r="BA11" s="91" t="s">
        <v>3477</v>
      </c>
      <c r="BB11" s="135" t="s">
        <v>3441</v>
      </c>
      <c r="BC11" s="16" t="s">
        <v>3456</v>
      </c>
      <c r="BD11" s="17" t="s">
        <v>1202</v>
      </c>
      <c r="BE11" s="18" t="s">
        <v>3583</v>
      </c>
      <c r="BF11" s="76" t="s">
        <v>1090</v>
      </c>
      <c r="BG11" s="20" t="s">
        <v>3519</v>
      </c>
      <c r="BH11" s="81" t="s">
        <v>3523</v>
      </c>
      <c r="BI11" s="15"/>
      <c r="BJ11" s="16" t="s">
        <v>3456</v>
      </c>
      <c r="BK11" s="17" t="s">
        <v>1211</v>
      </c>
      <c r="BL11" s="18" t="s">
        <v>3585</v>
      </c>
      <c r="BM11" s="19" t="s">
        <v>1193</v>
      </c>
      <c r="BN11" s="91" t="s">
        <v>1394</v>
      </c>
      <c r="BO11" s="85" t="s">
        <v>3453</v>
      </c>
      <c r="BP11" s="15"/>
      <c r="BQ11" s="16" t="s">
        <v>3456</v>
      </c>
      <c r="BR11" s="17" t="s">
        <v>41</v>
      </c>
      <c r="BS11" s="18" t="s">
        <v>3586</v>
      </c>
      <c r="BT11" s="19" t="s">
        <v>33</v>
      </c>
      <c r="BU11" s="91" t="s">
        <v>1063</v>
      </c>
      <c r="BV11" s="85" t="s">
        <v>3447</v>
      </c>
      <c r="BX11" s="16" t="s">
        <v>3467</v>
      </c>
      <c r="BY11" s="17" t="s">
        <v>752</v>
      </c>
      <c r="BZ11" s="18" t="s">
        <v>3584</v>
      </c>
      <c r="CA11" s="19" t="s">
        <v>1131</v>
      </c>
      <c r="CB11" s="91" t="s">
        <v>1421</v>
      </c>
      <c r="CC11" s="85" t="s">
        <v>3532</v>
      </c>
      <c r="CD11" s="136" t="s">
        <v>3456</v>
      </c>
      <c r="CE11" s="17" t="s">
        <v>199</v>
      </c>
      <c r="CF11" s="18" t="s">
        <v>3630</v>
      </c>
      <c r="CG11" s="76" t="s">
        <v>156</v>
      </c>
      <c r="CH11" s="20" t="s">
        <v>1059</v>
      </c>
      <c r="CI11" s="81" t="s">
        <v>3447</v>
      </c>
      <c r="CJ11" s="15"/>
      <c r="CK11" s="16" t="s">
        <v>3467</v>
      </c>
      <c r="CL11" s="17" t="s">
        <v>327</v>
      </c>
      <c r="CM11" s="18" t="s">
        <v>3435</v>
      </c>
      <c r="CN11" s="19" t="s">
        <v>293</v>
      </c>
      <c r="CO11" s="91" t="s">
        <v>1060</v>
      </c>
      <c r="CP11" s="85" t="s">
        <v>3453</v>
      </c>
      <c r="CQ11" s="15"/>
      <c r="CR11" s="16" t="s">
        <v>3467</v>
      </c>
      <c r="CS11" s="17" t="s">
        <v>307</v>
      </c>
      <c r="CT11" s="18" t="s">
        <v>3435</v>
      </c>
      <c r="CU11" s="19" t="s">
        <v>293</v>
      </c>
      <c r="CV11" s="91" t="s">
        <v>1060</v>
      </c>
      <c r="CW11" s="85" t="s">
        <v>3631</v>
      </c>
      <c r="CY11" s="16" t="s">
        <v>3461</v>
      </c>
      <c r="CZ11" s="17" t="s">
        <v>16</v>
      </c>
      <c r="DA11" s="18" t="s">
        <v>3620</v>
      </c>
      <c r="DB11" s="19" t="s">
        <v>1255</v>
      </c>
      <c r="DC11" s="91" t="s">
        <v>1318</v>
      </c>
      <c r="DD11" s="135" t="s">
        <v>3447</v>
      </c>
      <c r="DE11" s="16" t="s">
        <v>3467</v>
      </c>
      <c r="DF11" s="17" t="s">
        <v>629</v>
      </c>
      <c r="DG11" s="18" t="s">
        <v>3676</v>
      </c>
      <c r="DH11" s="76" t="s">
        <v>590</v>
      </c>
      <c r="DI11" s="20" t="s">
        <v>1378</v>
      </c>
      <c r="DJ11" s="81" t="s">
        <v>3625</v>
      </c>
      <c r="DK11" s="15"/>
      <c r="DL11" s="16" t="s">
        <v>3467</v>
      </c>
      <c r="DM11" s="17" t="s">
        <v>107</v>
      </c>
      <c r="DN11" s="18" t="s">
        <v>3669</v>
      </c>
      <c r="DO11" s="19" t="s">
        <v>103</v>
      </c>
      <c r="DP11" s="91" t="s">
        <v>1312</v>
      </c>
      <c r="DQ11" s="85" t="s">
        <v>3447</v>
      </c>
      <c r="DR11" s="15"/>
      <c r="DS11" s="10" t="s">
        <v>1104</v>
      </c>
      <c r="DT11" s="11" t="s">
        <v>107</v>
      </c>
      <c r="DU11" s="12" t="s">
        <v>3669</v>
      </c>
      <c r="DV11" s="13" t="s">
        <v>103</v>
      </c>
      <c r="DW11" s="90" t="s">
        <v>1312</v>
      </c>
      <c r="DX11" s="84" t="s">
        <v>3443</v>
      </c>
      <c r="DZ11" s="16" t="s">
        <v>3467</v>
      </c>
      <c r="EA11" s="17" t="s">
        <v>1105</v>
      </c>
      <c r="EB11" s="18" t="s">
        <v>3668</v>
      </c>
      <c r="EC11" s="19" t="s">
        <v>1097</v>
      </c>
      <c r="ED11" s="91" t="s">
        <v>1314</v>
      </c>
      <c r="EE11" s="85" t="s">
        <v>3625</v>
      </c>
    </row>
    <row r="12" spans="1:135" ht="14.25" customHeight="1" x14ac:dyDescent="0.4">
      <c r="A12" s="16" t="s">
        <v>3448</v>
      </c>
      <c r="B12" s="17" t="s">
        <v>1342</v>
      </c>
      <c r="C12" s="18" t="s">
        <v>3462</v>
      </c>
      <c r="D12" s="76" t="s">
        <v>1099</v>
      </c>
      <c r="E12" s="20" t="s">
        <v>1311</v>
      </c>
      <c r="F12" s="81" t="s">
        <v>3450</v>
      </c>
      <c r="G12" s="15"/>
      <c r="H12" s="16" t="s">
        <v>3461</v>
      </c>
      <c r="I12" s="17" t="s">
        <v>1169</v>
      </c>
      <c r="J12" s="18" t="s">
        <v>3438</v>
      </c>
      <c r="K12" s="19" t="s">
        <v>1094</v>
      </c>
      <c r="L12" s="91" t="s">
        <v>3434</v>
      </c>
      <c r="M12" s="85" t="s">
        <v>3463</v>
      </c>
      <c r="N12" s="15"/>
      <c r="O12" s="16" t="s">
        <v>3470</v>
      </c>
      <c r="P12" s="17" t="s">
        <v>1197</v>
      </c>
      <c r="Q12" s="18" t="s">
        <v>3460</v>
      </c>
      <c r="R12" s="19" t="s">
        <v>1086</v>
      </c>
      <c r="S12" s="91" t="s">
        <v>1057</v>
      </c>
      <c r="T12" s="85" t="s">
        <v>3452</v>
      </c>
      <c r="V12" s="16" t="s">
        <v>3470</v>
      </c>
      <c r="W12" s="17" t="s">
        <v>2297</v>
      </c>
      <c r="X12" s="18" t="s">
        <v>3464</v>
      </c>
      <c r="Y12" s="19" t="s">
        <v>293</v>
      </c>
      <c r="Z12" s="91" t="s">
        <v>1060</v>
      </c>
      <c r="AA12" s="135" t="s">
        <v>3471</v>
      </c>
      <c r="AB12" s="16" t="s">
        <v>3470</v>
      </c>
      <c r="AC12" s="17" t="s">
        <v>3122</v>
      </c>
      <c r="AD12" s="18" t="s">
        <v>3537</v>
      </c>
      <c r="AE12" s="76" t="s">
        <v>956</v>
      </c>
      <c r="AF12" s="20" t="s">
        <v>1320</v>
      </c>
      <c r="AG12" s="81" t="s">
        <v>3441</v>
      </c>
      <c r="AH12" s="15"/>
      <c r="AI12" s="16" t="s">
        <v>3470</v>
      </c>
      <c r="AJ12" s="17" t="s">
        <v>1343</v>
      </c>
      <c r="AK12" s="18" t="s">
        <v>3527</v>
      </c>
      <c r="AL12" s="19" t="s">
        <v>293</v>
      </c>
      <c r="AM12" s="91" t="s">
        <v>1060</v>
      </c>
      <c r="AN12" s="85" t="s">
        <v>3486</v>
      </c>
      <c r="AO12" s="15"/>
      <c r="AP12" s="16" t="s">
        <v>3470</v>
      </c>
      <c r="AQ12" s="17" t="s">
        <v>1352</v>
      </c>
      <c r="AR12" s="18" t="s">
        <v>3530</v>
      </c>
      <c r="AS12" s="19" t="s">
        <v>443</v>
      </c>
      <c r="AT12" s="91" t="s">
        <v>1376</v>
      </c>
      <c r="AU12" s="85" t="s">
        <v>3538</v>
      </c>
      <c r="AW12" s="16" t="s">
        <v>3448</v>
      </c>
      <c r="AX12" s="17" t="s">
        <v>1407</v>
      </c>
      <c r="AY12" s="18" t="s">
        <v>3525</v>
      </c>
      <c r="AZ12" s="19" t="s">
        <v>293</v>
      </c>
      <c r="BA12" s="91" t="s">
        <v>1060</v>
      </c>
      <c r="BB12" s="135" t="s">
        <v>3441</v>
      </c>
      <c r="BC12" s="16" t="s">
        <v>3456</v>
      </c>
      <c r="BD12" s="17" t="s">
        <v>1739</v>
      </c>
      <c r="BE12" s="18" t="s">
        <v>3587</v>
      </c>
      <c r="BF12" s="76" t="s">
        <v>1741</v>
      </c>
      <c r="BG12" s="20" t="s">
        <v>3588</v>
      </c>
      <c r="BH12" s="81" t="s">
        <v>3523</v>
      </c>
      <c r="BI12" s="15"/>
      <c r="BJ12" s="16" t="s">
        <v>3470</v>
      </c>
      <c r="BK12" s="17" t="s">
        <v>2636</v>
      </c>
      <c r="BL12" s="18" t="s">
        <v>3589</v>
      </c>
      <c r="BM12" s="19" t="s">
        <v>2638</v>
      </c>
      <c r="BN12" s="91" t="s">
        <v>3590</v>
      </c>
      <c r="BO12" s="85" t="s">
        <v>3439</v>
      </c>
      <c r="BP12" s="15"/>
      <c r="BQ12" s="16" t="s">
        <v>3456</v>
      </c>
      <c r="BR12" s="17" t="s">
        <v>157</v>
      </c>
      <c r="BS12" s="18" t="s">
        <v>3574</v>
      </c>
      <c r="BT12" s="19" t="s">
        <v>156</v>
      </c>
      <c r="BU12" s="91" t="s">
        <v>1059</v>
      </c>
      <c r="BV12" s="85" t="s">
        <v>3447</v>
      </c>
      <c r="BX12" s="16" t="s">
        <v>3470</v>
      </c>
      <c r="BY12" s="17" t="s">
        <v>681</v>
      </c>
      <c r="BZ12" s="18" t="s">
        <v>3591</v>
      </c>
      <c r="CA12" s="19" t="s">
        <v>1094</v>
      </c>
      <c r="CB12" s="91" t="s">
        <v>3434</v>
      </c>
      <c r="CC12" s="85" t="s">
        <v>3523</v>
      </c>
      <c r="CD12" s="136" t="s">
        <v>3456</v>
      </c>
      <c r="CE12" s="17" t="s">
        <v>104</v>
      </c>
      <c r="CF12" s="18" t="s">
        <v>3621</v>
      </c>
      <c r="CG12" s="76" t="s">
        <v>103</v>
      </c>
      <c r="CH12" s="20" t="s">
        <v>1312</v>
      </c>
      <c r="CI12" s="81" t="s">
        <v>3447</v>
      </c>
      <c r="CJ12" s="15"/>
      <c r="CK12" s="16" t="s">
        <v>3467</v>
      </c>
      <c r="CL12" s="17" t="s">
        <v>307</v>
      </c>
      <c r="CM12" s="18" t="s">
        <v>3435</v>
      </c>
      <c r="CN12" s="19" t="s">
        <v>293</v>
      </c>
      <c r="CO12" s="91" t="s">
        <v>1060</v>
      </c>
      <c r="CP12" s="85" t="s">
        <v>3453</v>
      </c>
      <c r="CQ12" s="15"/>
      <c r="CR12" s="16" t="s">
        <v>3470</v>
      </c>
      <c r="CS12" s="17" t="s">
        <v>989</v>
      </c>
      <c r="CT12" s="18" t="s">
        <v>3632</v>
      </c>
      <c r="CU12" s="19" t="s">
        <v>986</v>
      </c>
      <c r="CV12" s="91" t="s">
        <v>3468</v>
      </c>
      <c r="CW12" s="85" t="s">
        <v>3447</v>
      </c>
      <c r="CY12" s="16" t="s">
        <v>3461</v>
      </c>
      <c r="CZ12" s="17" t="s">
        <v>1415</v>
      </c>
      <c r="DA12" s="18" t="s">
        <v>3436</v>
      </c>
      <c r="DB12" s="19" t="s">
        <v>13</v>
      </c>
      <c r="DC12" s="91" t="s">
        <v>1073</v>
      </c>
      <c r="DD12" s="135" t="s">
        <v>3447</v>
      </c>
      <c r="DE12" s="16" t="s">
        <v>3470</v>
      </c>
      <c r="DF12" s="17" t="s">
        <v>1266</v>
      </c>
      <c r="DG12" s="18" t="s">
        <v>3677</v>
      </c>
      <c r="DH12" s="76" t="s">
        <v>1267</v>
      </c>
      <c r="DI12" s="20" t="s">
        <v>1381</v>
      </c>
      <c r="DJ12" s="81" t="s">
        <v>3678</v>
      </c>
      <c r="DK12" s="15"/>
      <c r="DL12" s="16" t="s">
        <v>3467</v>
      </c>
      <c r="DM12" s="17" t="s">
        <v>767</v>
      </c>
      <c r="DN12" s="18" t="s">
        <v>3679</v>
      </c>
      <c r="DO12" s="19" t="s">
        <v>764</v>
      </c>
      <c r="DP12" s="91" t="s">
        <v>1400</v>
      </c>
      <c r="DQ12" s="85" t="s">
        <v>3447</v>
      </c>
      <c r="DR12" s="15"/>
      <c r="DS12" s="16" t="s">
        <v>3470</v>
      </c>
      <c r="DT12" s="17" t="s">
        <v>634</v>
      </c>
      <c r="DU12" s="18" t="s">
        <v>3680</v>
      </c>
      <c r="DV12" s="19" t="s">
        <v>590</v>
      </c>
      <c r="DW12" s="91" t="s">
        <v>1378</v>
      </c>
      <c r="DX12" s="85" t="s">
        <v>3631</v>
      </c>
      <c r="DZ12" s="16" t="s">
        <v>3470</v>
      </c>
      <c r="EA12" s="17" t="s">
        <v>228</v>
      </c>
      <c r="EB12" s="18" t="s">
        <v>3661</v>
      </c>
      <c r="EC12" s="19" t="s">
        <v>156</v>
      </c>
      <c r="ED12" s="91" t="s">
        <v>1059</v>
      </c>
      <c r="EE12" s="85" t="s">
        <v>3681</v>
      </c>
    </row>
    <row r="13" spans="1:135" ht="14.25" customHeight="1" x14ac:dyDescent="0.4">
      <c r="A13" s="16" t="s">
        <v>3448</v>
      </c>
      <c r="B13" s="17" t="s">
        <v>1190</v>
      </c>
      <c r="C13" s="18" t="s">
        <v>3446</v>
      </c>
      <c r="D13" s="76" t="s">
        <v>443</v>
      </c>
      <c r="E13" s="20" t="s">
        <v>1376</v>
      </c>
      <c r="F13" s="81" t="s">
        <v>3450</v>
      </c>
      <c r="G13" s="15"/>
      <c r="H13" s="16" t="s">
        <v>3461</v>
      </c>
      <c r="I13" s="17" t="s">
        <v>1342</v>
      </c>
      <c r="J13" s="18" t="s">
        <v>3462</v>
      </c>
      <c r="K13" s="19" t="s">
        <v>1099</v>
      </c>
      <c r="L13" s="91" t="s">
        <v>1311</v>
      </c>
      <c r="M13" s="85" t="s">
        <v>3463</v>
      </c>
      <c r="N13" s="15"/>
      <c r="O13" s="16" t="s">
        <v>3472</v>
      </c>
      <c r="P13" s="17" t="s">
        <v>1185</v>
      </c>
      <c r="Q13" s="18" t="s">
        <v>3473</v>
      </c>
      <c r="R13" s="19" t="s">
        <v>443</v>
      </c>
      <c r="S13" s="91" t="s">
        <v>1376</v>
      </c>
      <c r="T13" s="85" t="s">
        <v>3474</v>
      </c>
      <c r="V13" s="16" t="s">
        <v>3472</v>
      </c>
      <c r="W13" s="17" t="s">
        <v>1339</v>
      </c>
      <c r="X13" s="18" t="s">
        <v>3440</v>
      </c>
      <c r="Y13" s="19" t="s">
        <v>1255</v>
      </c>
      <c r="Z13" s="91" t="s">
        <v>1318</v>
      </c>
      <c r="AA13" s="135" t="s">
        <v>3475</v>
      </c>
      <c r="AB13" s="16" t="s">
        <v>3470</v>
      </c>
      <c r="AC13" s="17" t="s">
        <v>3373</v>
      </c>
      <c r="AD13" s="18" t="s">
        <v>3531</v>
      </c>
      <c r="AE13" s="76" t="s">
        <v>3375</v>
      </c>
      <c r="AF13" s="20" t="s">
        <v>3539</v>
      </c>
      <c r="AG13" s="81" t="s">
        <v>3441</v>
      </c>
      <c r="AH13" s="15"/>
      <c r="AI13" s="16" t="s">
        <v>3472</v>
      </c>
      <c r="AJ13" s="17" t="s">
        <v>2304</v>
      </c>
      <c r="AK13" s="18" t="s">
        <v>3525</v>
      </c>
      <c r="AL13" s="19" t="s">
        <v>293</v>
      </c>
      <c r="AM13" s="91" t="s">
        <v>1060</v>
      </c>
      <c r="AN13" s="85" t="s">
        <v>3452</v>
      </c>
      <c r="AO13" s="15"/>
      <c r="AP13" s="16" t="s">
        <v>3470</v>
      </c>
      <c r="AQ13" s="17" t="s">
        <v>474</v>
      </c>
      <c r="AR13" s="18" t="s">
        <v>3530</v>
      </c>
      <c r="AS13" s="19" t="s">
        <v>443</v>
      </c>
      <c r="AT13" s="91" t="s">
        <v>1376</v>
      </c>
      <c r="AU13" s="85" t="s">
        <v>3538</v>
      </c>
      <c r="AW13" s="16" t="s">
        <v>3472</v>
      </c>
      <c r="AX13" s="17" t="s">
        <v>3300</v>
      </c>
      <c r="AY13" s="18" t="s">
        <v>3531</v>
      </c>
      <c r="AZ13" s="19" t="s">
        <v>3295</v>
      </c>
      <c r="BA13" s="91" t="s">
        <v>3455</v>
      </c>
      <c r="BB13" s="135" t="s">
        <v>3540</v>
      </c>
      <c r="BC13" s="16" t="s">
        <v>3456</v>
      </c>
      <c r="BD13" s="17" t="s">
        <v>878</v>
      </c>
      <c r="BE13" s="18" t="s">
        <v>3597</v>
      </c>
      <c r="BF13" s="76" t="s">
        <v>1096</v>
      </c>
      <c r="BG13" s="20" t="s">
        <v>1071</v>
      </c>
      <c r="BH13" s="81" t="s">
        <v>3523</v>
      </c>
      <c r="BI13" s="15"/>
      <c r="BJ13" s="16" t="s">
        <v>3470</v>
      </c>
      <c r="BK13" s="17" t="s">
        <v>3199</v>
      </c>
      <c r="BL13" s="18" t="s">
        <v>3592</v>
      </c>
      <c r="BM13" s="19" t="s">
        <v>3201</v>
      </c>
      <c r="BN13" s="91" t="s">
        <v>3424</v>
      </c>
      <c r="BO13" s="85" t="s">
        <v>3439</v>
      </c>
      <c r="BP13" s="15"/>
      <c r="BQ13" s="16" t="s">
        <v>3472</v>
      </c>
      <c r="BR13" s="17" t="s">
        <v>1217</v>
      </c>
      <c r="BS13" s="18" t="s">
        <v>3583</v>
      </c>
      <c r="BT13" s="19" t="s">
        <v>293</v>
      </c>
      <c r="BU13" s="91" t="s">
        <v>1060</v>
      </c>
      <c r="BV13" s="85" t="s">
        <v>3526</v>
      </c>
      <c r="BX13" s="16" t="s">
        <v>3472</v>
      </c>
      <c r="BY13" s="17" t="s">
        <v>296</v>
      </c>
      <c r="BZ13" s="18" t="s">
        <v>3583</v>
      </c>
      <c r="CA13" s="19" t="s">
        <v>293</v>
      </c>
      <c r="CB13" s="91" t="s">
        <v>1060</v>
      </c>
      <c r="CC13" s="85" t="s">
        <v>3593</v>
      </c>
      <c r="CD13" s="136" t="s">
        <v>3456</v>
      </c>
      <c r="CE13" s="17" t="s">
        <v>1110</v>
      </c>
      <c r="CF13" s="18" t="s">
        <v>3633</v>
      </c>
      <c r="CG13" s="76" t="s">
        <v>1085</v>
      </c>
      <c r="CH13" s="20" t="s">
        <v>1072</v>
      </c>
      <c r="CI13" s="81" t="s">
        <v>3447</v>
      </c>
      <c r="CJ13" s="15"/>
      <c r="CK13" s="16" t="s">
        <v>3472</v>
      </c>
      <c r="CL13" s="17" t="s">
        <v>732</v>
      </c>
      <c r="CM13" s="18" t="s">
        <v>3634</v>
      </c>
      <c r="CN13" s="19" t="s">
        <v>726</v>
      </c>
      <c r="CO13" s="91" t="s">
        <v>1319</v>
      </c>
      <c r="CP13" s="85" t="s">
        <v>3439</v>
      </c>
      <c r="CQ13" s="15"/>
      <c r="CR13" s="16" t="s">
        <v>3470</v>
      </c>
      <c r="CS13" s="17" t="s">
        <v>804</v>
      </c>
      <c r="CT13" s="18" t="s">
        <v>3635</v>
      </c>
      <c r="CU13" s="19" t="s">
        <v>803</v>
      </c>
      <c r="CV13" s="91" t="s">
        <v>1427</v>
      </c>
      <c r="CW13" s="85" t="s">
        <v>3447</v>
      </c>
      <c r="CY13" s="16" t="s">
        <v>3472</v>
      </c>
      <c r="CZ13" s="17" t="s">
        <v>303</v>
      </c>
      <c r="DA13" s="18" t="s">
        <v>3427</v>
      </c>
      <c r="DB13" s="19" t="s">
        <v>293</v>
      </c>
      <c r="DC13" s="91" t="s">
        <v>1060</v>
      </c>
      <c r="DD13" s="135" t="s">
        <v>3532</v>
      </c>
      <c r="DE13" s="16" t="s">
        <v>3472</v>
      </c>
      <c r="DF13" s="17" t="s">
        <v>1106</v>
      </c>
      <c r="DG13" s="18" t="s">
        <v>3671</v>
      </c>
      <c r="DH13" s="76" t="s">
        <v>833</v>
      </c>
      <c r="DI13" s="20" t="s">
        <v>1062</v>
      </c>
      <c r="DJ13" s="81" t="s">
        <v>3619</v>
      </c>
      <c r="DK13" s="15"/>
      <c r="DL13" s="16" t="s">
        <v>3467</v>
      </c>
      <c r="DM13" s="17" t="s">
        <v>389</v>
      </c>
      <c r="DN13" s="18" t="s">
        <v>3675</v>
      </c>
      <c r="DO13" s="19" t="s">
        <v>1089</v>
      </c>
      <c r="DP13" s="91" t="s">
        <v>1067</v>
      </c>
      <c r="DQ13" s="85" t="s">
        <v>3447</v>
      </c>
      <c r="DR13" s="15"/>
      <c r="DS13" s="16" t="s">
        <v>3472</v>
      </c>
      <c r="DT13" s="17" t="s">
        <v>467</v>
      </c>
      <c r="DU13" s="18" t="s">
        <v>3682</v>
      </c>
      <c r="DV13" s="19" t="s">
        <v>443</v>
      </c>
      <c r="DW13" s="91" t="s">
        <v>1376</v>
      </c>
      <c r="DX13" s="85" t="s">
        <v>3447</v>
      </c>
      <c r="DZ13" s="16" t="s">
        <v>3472</v>
      </c>
      <c r="EA13" s="17" t="s">
        <v>965</v>
      </c>
      <c r="EB13" s="18" t="s">
        <v>3674</v>
      </c>
      <c r="EC13" s="19" t="s">
        <v>956</v>
      </c>
      <c r="ED13" s="91" t="s">
        <v>1320</v>
      </c>
      <c r="EE13" s="85" t="s">
        <v>3683</v>
      </c>
    </row>
    <row r="14" spans="1:135" ht="14.25" customHeight="1" x14ac:dyDescent="0.4">
      <c r="A14" s="16" t="s">
        <v>3448</v>
      </c>
      <c r="B14" s="17" t="s">
        <v>1395</v>
      </c>
      <c r="C14" s="18" t="s">
        <v>3449</v>
      </c>
      <c r="D14" s="76" t="s">
        <v>1099</v>
      </c>
      <c r="E14" s="20" t="s">
        <v>1311</v>
      </c>
      <c r="F14" s="81" t="s">
        <v>3450</v>
      </c>
      <c r="G14" s="15"/>
      <c r="H14" s="16" t="s">
        <v>3461</v>
      </c>
      <c r="I14" s="17" t="s">
        <v>1523</v>
      </c>
      <c r="J14" s="18" t="s">
        <v>3466</v>
      </c>
      <c r="K14" s="19" t="s">
        <v>1914</v>
      </c>
      <c r="L14" s="91" t="s">
        <v>1914</v>
      </c>
      <c r="M14" s="85" t="s">
        <v>3463</v>
      </c>
      <c r="N14" s="15"/>
      <c r="O14" s="16" t="s">
        <v>3479</v>
      </c>
      <c r="P14" s="17" t="s">
        <v>3172</v>
      </c>
      <c r="Q14" s="18" t="s">
        <v>3442</v>
      </c>
      <c r="R14" s="19" t="s">
        <v>986</v>
      </c>
      <c r="S14" s="91" t="s">
        <v>3468</v>
      </c>
      <c r="T14" s="85" t="s">
        <v>3463</v>
      </c>
      <c r="V14" s="16" t="s">
        <v>3479</v>
      </c>
      <c r="W14" s="17" t="s">
        <v>1342</v>
      </c>
      <c r="X14" s="18" t="s">
        <v>3462</v>
      </c>
      <c r="Y14" s="19" t="s">
        <v>1099</v>
      </c>
      <c r="Z14" s="91" t="s">
        <v>1311</v>
      </c>
      <c r="AA14" s="135" t="s">
        <v>3480</v>
      </c>
      <c r="AB14" s="16" t="s">
        <v>3470</v>
      </c>
      <c r="AC14" s="17" t="s">
        <v>1173</v>
      </c>
      <c r="AD14" s="18" t="s">
        <v>3541</v>
      </c>
      <c r="AE14" s="76" t="s">
        <v>156</v>
      </c>
      <c r="AF14" s="20" t="s">
        <v>1059</v>
      </c>
      <c r="AG14" s="81" t="s">
        <v>3441</v>
      </c>
      <c r="AH14" s="15"/>
      <c r="AI14" s="16" t="s">
        <v>3472</v>
      </c>
      <c r="AJ14" s="17" t="s">
        <v>1173</v>
      </c>
      <c r="AK14" s="18" t="s">
        <v>3541</v>
      </c>
      <c r="AL14" s="19" t="s">
        <v>156</v>
      </c>
      <c r="AM14" s="91" t="s">
        <v>1059</v>
      </c>
      <c r="AN14" s="85" t="s">
        <v>3452</v>
      </c>
      <c r="AO14" s="15"/>
      <c r="AP14" s="16" t="s">
        <v>3479</v>
      </c>
      <c r="AQ14" s="17" t="s">
        <v>1389</v>
      </c>
      <c r="AR14" s="18" t="s">
        <v>3530</v>
      </c>
      <c r="AS14" s="19" t="s">
        <v>443</v>
      </c>
      <c r="AT14" s="91" t="s">
        <v>1376</v>
      </c>
      <c r="AU14" s="85" t="s">
        <v>3441</v>
      </c>
      <c r="AW14" s="16" t="s">
        <v>3479</v>
      </c>
      <c r="AX14" s="17" t="s">
        <v>1173</v>
      </c>
      <c r="AY14" s="18" t="s">
        <v>3541</v>
      </c>
      <c r="AZ14" s="19" t="s">
        <v>156</v>
      </c>
      <c r="BA14" s="91" t="s">
        <v>1059</v>
      </c>
      <c r="BB14" s="135" t="s">
        <v>3439</v>
      </c>
      <c r="BC14" s="16" t="s">
        <v>3456</v>
      </c>
      <c r="BD14" s="17" t="s">
        <v>157</v>
      </c>
      <c r="BE14" s="18" t="s">
        <v>3574</v>
      </c>
      <c r="BF14" s="76" t="s">
        <v>156</v>
      </c>
      <c r="BG14" s="20" t="s">
        <v>1059</v>
      </c>
      <c r="BH14" s="81" t="s">
        <v>3523</v>
      </c>
      <c r="BI14" s="15"/>
      <c r="BJ14" s="16" t="s">
        <v>3479</v>
      </c>
      <c r="BK14" s="17" t="s">
        <v>675</v>
      </c>
      <c r="BL14" s="18" t="s">
        <v>3574</v>
      </c>
      <c r="BM14" s="19" t="s">
        <v>156</v>
      </c>
      <c r="BN14" s="91" t="s">
        <v>1059</v>
      </c>
      <c r="BO14" s="85" t="s">
        <v>3533</v>
      </c>
      <c r="BP14" s="15"/>
      <c r="BQ14" s="16" t="s">
        <v>3479</v>
      </c>
      <c r="BR14" s="17" t="s">
        <v>2370</v>
      </c>
      <c r="BS14" s="18" t="s">
        <v>3583</v>
      </c>
      <c r="BT14" s="19" t="s">
        <v>1187</v>
      </c>
      <c r="BU14" s="91" t="s">
        <v>1313</v>
      </c>
      <c r="BV14" s="85" t="s">
        <v>3595</v>
      </c>
      <c r="BX14" s="16" t="s">
        <v>3479</v>
      </c>
      <c r="BY14" s="17" t="s">
        <v>3199</v>
      </c>
      <c r="BZ14" s="18" t="s">
        <v>3592</v>
      </c>
      <c r="CA14" s="19" t="s">
        <v>3201</v>
      </c>
      <c r="CB14" s="91" t="s">
        <v>3424</v>
      </c>
      <c r="CC14" s="85" t="s">
        <v>3596</v>
      </c>
      <c r="CD14" s="136" t="s">
        <v>3456</v>
      </c>
      <c r="CE14" s="17" t="s">
        <v>3382</v>
      </c>
      <c r="CF14" s="18" t="s">
        <v>3623</v>
      </c>
      <c r="CG14" s="76" t="s">
        <v>3375</v>
      </c>
      <c r="CH14" s="20" t="s">
        <v>3539</v>
      </c>
      <c r="CI14" s="81" t="s">
        <v>3447</v>
      </c>
      <c r="CJ14" s="15"/>
      <c r="CK14" s="16" t="s">
        <v>3472</v>
      </c>
      <c r="CL14" s="17" t="s">
        <v>1493</v>
      </c>
      <c r="CM14" s="18" t="s">
        <v>3435</v>
      </c>
      <c r="CN14" s="19" t="s">
        <v>1089</v>
      </c>
      <c r="CO14" s="91" t="s">
        <v>1067</v>
      </c>
      <c r="CP14" s="85" t="s">
        <v>3439</v>
      </c>
      <c r="CQ14" s="15"/>
      <c r="CR14" s="16" t="s">
        <v>3470</v>
      </c>
      <c r="CS14" s="17" t="s">
        <v>456</v>
      </c>
      <c r="CT14" s="18" t="s">
        <v>3636</v>
      </c>
      <c r="CU14" s="19" t="s">
        <v>443</v>
      </c>
      <c r="CV14" s="91" t="s">
        <v>1376</v>
      </c>
      <c r="CW14" s="85" t="s">
        <v>3447</v>
      </c>
      <c r="CY14" s="16" t="s">
        <v>3472</v>
      </c>
      <c r="CZ14" s="17" t="s">
        <v>314</v>
      </c>
      <c r="DA14" s="18" t="s">
        <v>3435</v>
      </c>
      <c r="DB14" s="19" t="s">
        <v>293</v>
      </c>
      <c r="DC14" s="91" t="s">
        <v>1060</v>
      </c>
      <c r="DD14" s="135" t="s">
        <v>3532</v>
      </c>
      <c r="DE14" s="16" t="s">
        <v>3472</v>
      </c>
      <c r="DF14" s="17" t="s">
        <v>1124</v>
      </c>
      <c r="DG14" s="18" t="s">
        <v>3684</v>
      </c>
      <c r="DH14" s="76" t="s">
        <v>1090</v>
      </c>
      <c r="DI14" s="20" t="s">
        <v>3519</v>
      </c>
      <c r="DJ14" s="81" t="s">
        <v>3619</v>
      </c>
      <c r="DK14" s="15"/>
      <c r="DL14" s="16" t="s">
        <v>3479</v>
      </c>
      <c r="DM14" s="17" t="s">
        <v>231</v>
      </c>
      <c r="DN14" s="18" t="s">
        <v>3661</v>
      </c>
      <c r="DO14" s="19" t="s">
        <v>156</v>
      </c>
      <c r="DP14" s="91" t="s">
        <v>1059</v>
      </c>
      <c r="DQ14" s="85" t="s">
        <v>3532</v>
      </c>
      <c r="DR14" s="15"/>
      <c r="DS14" s="16" t="s">
        <v>3472</v>
      </c>
      <c r="DT14" s="17" t="s">
        <v>931</v>
      </c>
      <c r="DU14" s="18" t="s">
        <v>3685</v>
      </c>
      <c r="DV14" s="19" t="s">
        <v>921</v>
      </c>
      <c r="DW14" s="91" t="s">
        <v>1315</v>
      </c>
      <c r="DX14" s="85" t="s">
        <v>3447</v>
      </c>
      <c r="DZ14" s="16" t="s">
        <v>3479</v>
      </c>
      <c r="EA14" s="17" t="s">
        <v>381</v>
      </c>
      <c r="EB14" s="18" t="s">
        <v>3686</v>
      </c>
      <c r="EC14" s="19" t="s">
        <v>1089</v>
      </c>
      <c r="ED14" s="91" t="s">
        <v>1067</v>
      </c>
      <c r="EE14" s="85" t="s">
        <v>3579</v>
      </c>
    </row>
    <row r="15" spans="1:135" ht="14.25" customHeight="1" x14ac:dyDescent="0.4">
      <c r="A15" s="16" t="s">
        <v>3481</v>
      </c>
      <c r="B15" s="17" t="s">
        <v>1191</v>
      </c>
      <c r="C15" s="18" t="s">
        <v>3446</v>
      </c>
      <c r="D15" s="76" t="s">
        <v>590</v>
      </c>
      <c r="E15" s="20" t="s">
        <v>1378</v>
      </c>
      <c r="F15" s="81" t="s">
        <v>3459</v>
      </c>
      <c r="G15" s="15"/>
      <c r="H15" s="16" t="s">
        <v>3461</v>
      </c>
      <c r="I15" s="17" t="s">
        <v>1555</v>
      </c>
      <c r="J15" s="18" t="s">
        <v>3478</v>
      </c>
      <c r="K15" s="19" t="s">
        <v>1193</v>
      </c>
      <c r="L15" s="91" t="s">
        <v>1394</v>
      </c>
      <c r="M15" s="85" t="s">
        <v>3463</v>
      </c>
      <c r="N15" s="15"/>
      <c r="O15" s="16" t="s">
        <v>3481</v>
      </c>
      <c r="P15" s="17" t="s">
        <v>1182</v>
      </c>
      <c r="Q15" s="18" t="s">
        <v>3460</v>
      </c>
      <c r="R15" s="19" t="s">
        <v>1086</v>
      </c>
      <c r="S15" s="91" t="s">
        <v>1057</v>
      </c>
      <c r="T15" s="85" t="s">
        <v>3480</v>
      </c>
      <c r="V15" s="16" t="s">
        <v>3481</v>
      </c>
      <c r="W15" s="17" t="s">
        <v>3293</v>
      </c>
      <c r="X15" s="18" t="s">
        <v>3449</v>
      </c>
      <c r="Y15" s="19" t="s">
        <v>3295</v>
      </c>
      <c r="Z15" s="91" t="s">
        <v>3455</v>
      </c>
      <c r="AA15" s="135" t="s">
        <v>3483</v>
      </c>
      <c r="AB15" s="16" t="s">
        <v>3481</v>
      </c>
      <c r="AC15" s="17" t="s">
        <v>163</v>
      </c>
      <c r="AD15" s="18" t="s">
        <v>3541</v>
      </c>
      <c r="AE15" s="76" t="s">
        <v>156</v>
      </c>
      <c r="AF15" s="20" t="s">
        <v>1059</v>
      </c>
      <c r="AG15" s="81" t="s">
        <v>3439</v>
      </c>
      <c r="AH15" s="15"/>
      <c r="AI15" s="16" t="s">
        <v>3472</v>
      </c>
      <c r="AJ15" s="17" t="s">
        <v>1034</v>
      </c>
      <c r="AK15" s="18" t="s">
        <v>3531</v>
      </c>
      <c r="AL15" s="19" t="s">
        <v>1099</v>
      </c>
      <c r="AM15" s="91" t="s">
        <v>1311</v>
      </c>
      <c r="AN15" s="85" t="s">
        <v>3452</v>
      </c>
      <c r="AO15" s="15"/>
      <c r="AP15" s="16" t="s">
        <v>3481</v>
      </c>
      <c r="AQ15" s="17" t="s">
        <v>1173</v>
      </c>
      <c r="AR15" s="18" t="s">
        <v>3541</v>
      </c>
      <c r="AS15" s="19" t="s">
        <v>156</v>
      </c>
      <c r="AT15" s="91" t="s">
        <v>1059</v>
      </c>
      <c r="AU15" s="85" t="s">
        <v>3542</v>
      </c>
      <c r="AW15" s="16" t="s">
        <v>3481</v>
      </c>
      <c r="AX15" s="17" t="s">
        <v>2345</v>
      </c>
      <c r="AY15" s="18" t="s">
        <v>3525</v>
      </c>
      <c r="AZ15" s="19" t="s">
        <v>293</v>
      </c>
      <c r="BA15" s="91" t="s">
        <v>1060</v>
      </c>
      <c r="BB15" s="135" t="s">
        <v>3543</v>
      </c>
      <c r="BC15" s="16" t="s">
        <v>3456</v>
      </c>
      <c r="BD15" s="17" t="s">
        <v>752</v>
      </c>
      <c r="BE15" s="18" t="s">
        <v>3584</v>
      </c>
      <c r="BF15" s="76" t="s">
        <v>1131</v>
      </c>
      <c r="BG15" s="20" t="s">
        <v>1421</v>
      </c>
      <c r="BH15" s="81" t="s">
        <v>3523</v>
      </c>
      <c r="BI15" s="15"/>
      <c r="BJ15" s="16" t="s">
        <v>3479</v>
      </c>
      <c r="BK15" s="17" t="s">
        <v>1354</v>
      </c>
      <c r="BL15" s="18" t="s">
        <v>3594</v>
      </c>
      <c r="BM15" s="19" t="s">
        <v>1267</v>
      </c>
      <c r="BN15" s="91" t="s">
        <v>1381</v>
      </c>
      <c r="BO15" s="85" t="s">
        <v>3533</v>
      </c>
      <c r="BP15" s="15"/>
      <c r="BQ15" s="16" t="s">
        <v>3481</v>
      </c>
      <c r="BR15" s="17" t="s">
        <v>987</v>
      </c>
      <c r="BS15" s="18" t="s">
        <v>3601</v>
      </c>
      <c r="BT15" s="19" t="s">
        <v>986</v>
      </c>
      <c r="BU15" s="91" t="s">
        <v>3468</v>
      </c>
      <c r="BV15" s="85" t="s">
        <v>3441</v>
      </c>
      <c r="BX15" s="16" t="s">
        <v>3481</v>
      </c>
      <c r="BY15" s="17" t="s">
        <v>1479</v>
      </c>
      <c r="BZ15" s="18" t="s">
        <v>3583</v>
      </c>
      <c r="CA15" s="19" t="s">
        <v>293</v>
      </c>
      <c r="CB15" s="91" t="s">
        <v>1060</v>
      </c>
      <c r="CC15" s="85" t="s">
        <v>3538</v>
      </c>
      <c r="CD15" s="136" t="s">
        <v>3456</v>
      </c>
      <c r="CE15" s="17" t="s">
        <v>536</v>
      </c>
      <c r="CF15" s="18" t="s">
        <v>3629</v>
      </c>
      <c r="CG15" s="76" t="s">
        <v>535</v>
      </c>
      <c r="CH15" s="20" t="s">
        <v>3637</v>
      </c>
      <c r="CI15" s="81" t="s">
        <v>3447</v>
      </c>
      <c r="CJ15" s="15"/>
      <c r="CK15" s="16" t="s">
        <v>3472</v>
      </c>
      <c r="CL15" s="17" t="s">
        <v>3379</v>
      </c>
      <c r="CM15" s="18" t="s">
        <v>3638</v>
      </c>
      <c r="CN15" s="19" t="s">
        <v>3375</v>
      </c>
      <c r="CO15" s="91" t="s">
        <v>3539</v>
      </c>
      <c r="CP15" s="85" t="s">
        <v>3439</v>
      </c>
      <c r="CQ15" s="15"/>
      <c r="CR15" s="16" t="s">
        <v>3481</v>
      </c>
      <c r="CS15" s="17" t="s">
        <v>334</v>
      </c>
      <c r="CT15" s="18" t="s">
        <v>3437</v>
      </c>
      <c r="CU15" s="19" t="s">
        <v>293</v>
      </c>
      <c r="CV15" s="91" t="s">
        <v>1060</v>
      </c>
      <c r="CW15" s="85" t="s">
        <v>3526</v>
      </c>
      <c r="CY15" s="16" t="s">
        <v>3472</v>
      </c>
      <c r="CZ15" s="17" t="s">
        <v>320</v>
      </c>
      <c r="DA15" s="18" t="s">
        <v>3435</v>
      </c>
      <c r="DB15" s="19" t="s">
        <v>293</v>
      </c>
      <c r="DC15" s="91" t="s">
        <v>1060</v>
      </c>
      <c r="DD15" s="135" t="s">
        <v>3532</v>
      </c>
      <c r="DE15" s="16" t="s">
        <v>3472</v>
      </c>
      <c r="DF15" s="17" t="s">
        <v>944</v>
      </c>
      <c r="DG15" s="18" t="s">
        <v>3687</v>
      </c>
      <c r="DH15" s="76" t="s">
        <v>934</v>
      </c>
      <c r="DI15" s="20" t="s">
        <v>1316</v>
      </c>
      <c r="DJ15" s="81" t="s">
        <v>3619</v>
      </c>
      <c r="DK15" s="15"/>
      <c r="DL15" s="16" t="s">
        <v>3481</v>
      </c>
      <c r="DM15" s="17" t="s">
        <v>1049</v>
      </c>
      <c r="DN15" s="18" t="s">
        <v>3688</v>
      </c>
      <c r="DO15" s="19" t="s">
        <v>1099</v>
      </c>
      <c r="DP15" s="91" t="s">
        <v>1311</v>
      </c>
      <c r="DQ15" s="85" t="s">
        <v>3523</v>
      </c>
      <c r="DR15" s="15"/>
      <c r="DS15" s="16" t="s">
        <v>3472</v>
      </c>
      <c r="DT15" s="17" t="s">
        <v>1271</v>
      </c>
      <c r="DU15" s="18" t="s">
        <v>3666</v>
      </c>
      <c r="DV15" s="19" t="s">
        <v>156</v>
      </c>
      <c r="DW15" s="91" t="s">
        <v>1059</v>
      </c>
      <c r="DX15" s="85" t="s">
        <v>3447</v>
      </c>
      <c r="DZ15" s="16" t="s">
        <v>3481</v>
      </c>
      <c r="EA15" s="17" t="s">
        <v>1375</v>
      </c>
      <c r="EB15" s="18" t="s">
        <v>3689</v>
      </c>
      <c r="EC15" s="19" t="s">
        <v>1267</v>
      </c>
      <c r="ED15" s="91" t="s">
        <v>1381</v>
      </c>
      <c r="EE15" s="85" t="s">
        <v>3662</v>
      </c>
    </row>
    <row r="16" spans="1:135" ht="14.25" customHeight="1" x14ac:dyDescent="0.4">
      <c r="A16" s="16" t="s">
        <v>3484</v>
      </c>
      <c r="B16" s="17" t="s">
        <v>1554</v>
      </c>
      <c r="C16" s="18" t="s">
        <v>3485</v>
      </c>
      <c r="D16" s="76" t="s">
        <v>860</v>
      </c>
      <c r="E16" s="20" t="s">
        <v>1070</v>
      </c>
      <c r="F16" s="81" t="s">
        <v>3486</v>
      </c>
      <c r="G16" s="15"/>
      <c r="H16" s="16" t="s">
        <v>3484</v>
      </c>
      <c r="I16" s="17" t="s">
        <v>2340</v>
      </c>
      <c r="J16" s="18" t="s">
        <v>3454</v>
      </c>
      <c r="K16" s="19" t="s">
        <v>293</v>
      </c>
      <c r="L16" s="91" t="s">
        <v>1060</v>
      </c>
      <c r="M16" s="85" t="s">
        <v>3469</v>
      </c>
      <c r="N16" s="15"/>
      <c r="O16" s="16" t="s">
        <v>3484</v>
      </c>
      <c r="P16" s="17" t="s">
        <v>2456</v>
      </c>
      <c r="Q16" s="18" t="s">
        <v>3446</v>
      </c>
      <c r="R16" s="19" t="s">
        <v>443</v>
      </c>
      <c r="S16" s="91" t="s">
        <v>1376</v>
      </c>
      <c r="T16" s="85" t="s">
        <v>3487</v>
      </c>
      <c r="V16" s="16" t="s">
        <v>3481</v>
      </c>
      <c r="W16" s="17" t="s">
        <v>1547</v>
      </c>
      <c r="X16" s="18" t="s">
        <v>3482</v>
      </c>
      <c r="Y16" s="19" t="s">
        <v>156</v>
      </c>
      <c r="Z16" s="91" t="s">
        <v>1059</v>
      </c>
      <c r="AA16" s="135" t="s">
        <v>3483</v>
      </c>
      <c r="AB16" s="16" t="s">
        <v>3481</v>
      </c>
      <c r="AC16" s="17" t="s">
        <v>1188</v>
      </c>
      <c r="AD16" s="18" t="s">
        <v>3544</v>
      </c>
      <c r="AE16" s="76" t="s">
        <v>1094</v>
      </c>
      <c r="AF16" s="20" t="s">
        <v>3434</v>
      </c>
      <c r="AG16" s="81" t="s">
        <v>3439</v>
      </c>
      <c r="AH16" s="15"/>
      <c r="AI16" s="16" t="s">
        <v>3472</v>
      </c>
      <c r="AJ16" s="17" t="s">
        <v>163</v>
      </c>
      <c r="AK16" s="18" t="s">
        <v>3541</v>
      </c>
      <c r="AL16" s="19" t="s">
        <v>156</v>
      </c>
      <c r="AM16" s="91" t="s">
        <v>1059</v>
      </c>
      <c r="AN16" s="85" t="s">
        <v>3452</v>
      </c>
      <c r="AO16" s="15"/>
      <c r="AP16" s="16" t="s">
        <v>3484</v>
      </c>
      <c r="AQ16" s="17" t="s">
        <v>2374</v>
      </c>
      <c r="AR16" s="18" t="s">
        <v>3525</v>
      </c>
      <c r="AS16" s="19" t="s">
        <v>1187</v>
      </c>
      <c r="AT16" s="91" t="s">
        <v>1313</v>
      </c>
      <c r="AU16" s="85" t="s">
        <v>3439</v>
      </c>
      <c r="AW16" s="16" t="s">
        <v>3484</v>
      </c>
      <c r="AX16" s="17" t="s">
        <v>2300</v>
      </c>
      <c r="AY16" s="18" t="s">
        <v>3527</v>
      </c>
      <c r="AZ16" s="19" t="s">
        <v>293</v>
      </c>
      <c r="BA16" s="91" t="s">
        <v>1060</v>
      </c>
      <c r="BB16" s="135" t="s">
        <v>3445</v>
      </c>
      <c r="BC16" s="16" t="s">
        <v>3456</v>
      </c>
      <c r="BD16" s="17" t="s">
        <v>1107</v>
      </c>
      <c r="BE16" s="18" t="s">
        <v>3573</v>
      </c>
      <c r="BF16" s="76" t="s">
        <v>833</v>
      </c>
      <c r="BG16" s="20" t="s">
        <v>1062</v>
      </c>
      <c r="BH16" s="81" t="s">
        <v>3523</v>
      </c>
      <c r="BI16" s="15"/>
      <c r="BJ16" s="16" t="s">
        <v>3484</v>
      </c>
      <c r="BK16" s="17" t="s">
        <v>374</v>
      </c>
      <c r="BL16" s="18" t="s">
        <v>3583</v>
      </c>
      <c r="BM16" s="19" t="s">
        <v>1089</v>
      </c>
      <c r="BN16" s="91" t="s">
        <v>1067</v>
      </c>
      <c r="BO16" s="85" t="s">
        <v>3445</v>
      </c>
      <c r="BP16" s="15"/>
      <c r="BQ16" s="16" t="s">
        <v>3481</v>
      </c>
      <c r="BR16" s="17" t="s">
        <v>1405</v>
      </c>
      <c r="BS16" s="18" t="s">
        <v>3578</v>
      </c>
      <c r="BT16" s="19" t="s">
        <v>293</v>
      </c>
      <c r="BU16" s="91" t="s">
        <v>1060</v>
      </c>
      <c r="BV16" s="85" t="s">
        <v>3441</v>
      </c>
      <c r="BX16" s="16" t="s">
        <v>3484</v>
      </c>
      <c r="BY16" s="17" t="s">
        <v>1403</v>
      </c>
      <c r="BZ16" s="18" t="s">
        <v>3578</v>
      </c>
      <c r="CA16" s="19" t="s">
        <v>293</v>
      </c>
      <c r="CB16" s="91" t="s">
        <v>1060</v>
      </c>
      <c r="CC16" s="85" t="s">
        <v>3441</v>
      </c>
      <c r="CD16" s="136" t="s">
        <v>3484</v>
      </c>
      <c r="CE16" s="17" t="s">
        <v>886</v>
      </c>
      <c r="CF16" s="18" t="s">
        <v>3432</v>
      </c>
      <c r="CG16" s="76" t="s">
        <v>1096</v>
      </c>
      <c r="CH16" s="20" t="s">
        <v>1071</v>
      </c>
      <c r="CI16" s="81" t="s">
        <v>3523</v>
      </c>
      <c r="CJ16" s="15"/>
      <c r="CK16" s="16" t="s">
        <v>3472</v>
      </c>
      <c r="CL16" s="17" t="s">
        <v>548</v>
      </c>
      <c r="CM16" s="18" t="s">
        <v>3629</v>
      </c>
      <c r="CN16" s="19" t="s">
        <v>1092</v>
      </c>
      <c r="CO16" s="91" t="s">
        <v>3477</v>
      </c>
      <c r="CP16" s="85" t="s">
        <v>3439</v>
      </c>
      <c r="CQ16" s="15"/>
      <c r="CR16" s="16" t="s">
        <v>3481</v>
      </c>
      <c r="CS16" s="17" t="s">
        <v>3391</v>
      </c>
      <c r="CT16" s="18" t="s">
        <v>3623</v>
      </c>
      <c r="CU16" s="19" t="s">
        <v>3375</v>
      </c>
      <c r="CV16" s="91" t="s">
        <v>3539</v>
      </c>
      <c r="CW16" s="85" t="s">
        <v>3526</v>
      </c>
      <c r="CY16" s="16" t="s">
        <v>3484</v>
      </c>
      <c r="CZ16" s="17" t="s">
        <v>1234</v>
      </c>
      <c r="DA16" s="18" t="s">
        <v>3427</v>
      </c>
      <c r="DB16" s="19" t="s">
        <v>293</v>
      </c>
      <c r="DC16" s="91" t="s">
        <v>1060</v>
      </c>
      <c r="DD16" s="135" t="s">
        <v>3523</v>
      </c>
      <c r="DE16" s="16" t="s">
        <v>3472</v>
      </c>
      <c r="DF16" s="17" t="s">
        <v>1373</v>
      </c>
      <c r="DG16" s="18" t="s">
        <v>3690</v>
      </c>
      <c r="DH16" s="76" t="s">
        <v>1370</v>
      </c>
      <c r="DI16" s="20" t="s">
        <v>1432</v>
      </c>
      <c r="DJ16" s="81" t="s">
        <v>3619</v>
      </c>
      <c r="DK16" s="15"/>
      <c r="DL16" s="16" t="s">
        <v>3481</v>
      </c>
      <c r="DM16" s="17" t="s">
        <v>9</v>
      </c>
      <c r="DN16" s="18" t="s">
        <v>3673</v>
      </c>
      <c r="DO16" s="19" t="s">
        <v>13</v>
      </c>
      <c r="DP16" s="91" t="s">
        <v>1073</v>
      </c>
      <c r="DQ16" s="85" t="s">
        <v>3523</v>
      </c>
      <c r="DR16" s="15"/>
      <c r="DS16" s="16" t="s">
        <v>3472</v>
      </c>
      <c r="DT16" s="17" t="s">
        <v>470</v>
      </c>
      <c r="DU16" s="18" t="s">
        <v>3691</v>
      </c>
      <c r="DV16" s="19" t="s">
        <v>443</v>
      </c>
      <c r="DW16" s="91" t="s">
        <v>1376</v>
      </c>
      <c r="DX16" s="85" t="s">
        <v>3447</v>
      </c>
      <c r="DZ16" s="16" t="s">
        <v>3484</v>
      </c>
      <c r="EA16" s="17" t="s">
        <v>924</v>
      </c>
      <c r="EB16" s="18" t="s">
        <v>3692</v>
      </c>
      <c r="EC16" s="19" t="s">
        <v>921</v>
      </c>
      <c r="ED16" s="91" t="s">
        <v>1315</v>
      </c>
      <c r="EE16" s="85" t="s">
        <v>3628</v>
      </c>
    </row>
    <row r="17" spans="1:135" ht="14.25" customHeight="1" x14ac:dyDescent="0.4">
      <c r="A17" s="16" t="s">
        <v>3489</v>
      </c>
      <c r="B17" s="17" t="s">
        <v>3355</v>
      </c>
      <c r="C17" s="18" t="s">
        <v>3449</v>
      </c>
      <c r="D17" s="76" t="s">
        <v>1099</v>
      </c>
      <c r="E17" s="20" t="s">
        <v>1311</v>
      </c>
      <c r="F17" s="81" t="s">
        <v>3452</v>
      </c>
      <c r="G17" s="15"/>
      <c r="H17" s="16" t="s">
        <v>3484</v>
      </c>
      <c r="I17" s="17" t="s">
        <v>2551</v>
      </c>
      <c r="J17" s="18" t="s">
        <v>3446</v>
      </c>
      <c r="K17" s="19" t="s">
        <v>1093</v>
      </c>
      <c r="L17" s="91" t="s">
        <v>1413</v>
      </c>
      <c r="M17" s="85" t="s">
        <v>3469</v>
      </c>
      <c r="N17" s="15"/>
      <c r="O17" s="16" t="s">
        <v>3489</v>
      </c>
      <c r="P17" s="17" t="s">
        <v>1443</v>
      </c>
      <c r="Q17" s="18" t="s">
        <v>3473</v>
      </c>
      <c r="R17" s="19" t="s">
        <v>443</v>
      </c>
      <c r="S17" s="91" t="s">
        <v>1376</v>
      </c>
      <c r="T17" s="85" t="s">
        <v>3491</v>
      </c>
      <c r="V17" s="16" t="s">
        <v>3481</v>
      </c>
      <c r="W17" s="17" t="s">
        <v>1384</v>
      </c>
      <c r="X17" s="18" t="s">
        <v>3488</v>
      </c>
      <c r="Y17" s="19" t="s">
        <v>33</v>
      </c>
      <c r="Z17" s="91" t="s">
        <v>1063</v>
      </c>
      <c r="AA17" s="135" t="s">
        <v>3483</v>
      </c>
      <c r="AB17" s="16" t="s">
        <v>3481</v>
      </c>
      <c r="AC17" s="17" t="s">
        <v>3302</v>
      </c>
      <c r="AD17" s="18" t="s">
        <v>3531</v>
      </c>
      <c r="AE17" s="76" t="s">
        <v>3295</v>
      </c>
      <c r="AF17" s="20" t="s">
        <v>3455</v>
      </c>
      <c r="AG17" s="81" t="s">
        <v>3439</v>
      </c>
      <c r="AH17" s="15"/>
      <c r="AI17" s="16" t="s">
        <v>3472</v>
      </c>
      <c r="AJ17" s="17" t="s">
        <v>3373</v>
      </c>
      <c r="AK17" s="18" t="s">
        <v>3531</v>
      </c>
      <c r="AL17" s="19" t="s">
        <v>3375</v>
      </c>
      <c r="AM17" s="91" t="s">
        <v>3539</v>
      </c>
      <c r="AN17" s="85" t="s">
        <v>3452</v>
      </c>
      <c r="AO17" s="15"/>
      <c r="AP17" s="16" t="s">
        <v>3489</v>
      </c>
      <c r="AQ17" s="17" t="s">
        <v>2377</v>
      </c>
      <c r="AR17" s="18" t="s">
        <v>3525</v>
      </c>
      <c r="AS17" s="19" t="s">
        <v>1187</v>
      </c>
      <c r="AT17" s="91" t="s">
        <v>1313</v>
      </c>
      <c r="AU17" s="85" t="s">
        <v>3545</v>
      </c>
      <c r="AW17" s="16" t="s">
        <v>3489</v>
      </c>
      <c r="AX17" s="17" t="s">
        <v>1389</v>
      </c>
      <c r="AY17" s="18" t="s">
        <v>3530</v>
      </c>
      <c r="AZ17" s="19" t="s">
        <v>443</v>
      </c>
      <c r="BA17" s="91" t="s">
        <v>1376</v>
      </c>
      <c r="BB17" s="135" t="s">
        <v>3450</v>
      </c>
      <c r="BC17" s="16" t="s">
        <v>3456</v>
      </c>
      <c r="BD17" s="17" t="s">
        <v>374</v>
      </c>
      <c r="BE17" s="18" t="s">
        <v>3583</v>
      </c>
      <c r="BF17" s="76" t="s">
        <v>1089</v>
      </c>
      <c r="BG17" s="20" t="s">
        <v>1067</v>
      </c>
      <c r="BH17" s="81" t="s">
        <v>3523</v>
      </c>
      <c r="BI17" s="15"/>
      <c r="BJ17" s="16" t="s">
        <v>3489</v>
      </c>
      <c r="BK17" s="17" t="s">
        <v>553</v>
      </c>
      <c r="BL17" s="18" t="s">
        <v>3581</v>
      </c>
      <c r="BM17" s="19" t="s">
        <v>1092</v>
      </c>
      <c r="BN17" s="91" t="s">
        <v>3477</v>
      </c>
      <c r="BO17" s="85" t="s">
        <v>3450</v>
      </c>
      <c r="BP17" s="15"/>
      <c r="BQ17" s="16" t="s">
        <v>3481</v>
      </c>
      <c r="BR17" s="17" t="s">
        <v>447</v>
      </c>
      <c r="BS17" s="18" t="s">
        <v>3581</v>
      </c>
      <c r="BT17" s="19" t="s">
        <v>443</v>
      </c>
      <c r="BU17" s="91" t="s">
        <v>1376</v>
      </c>
      <c r="BV17" s="85" t="s">
        <v>3441</v>
      </c>
      <c r="BX17" s="16" t="s">
        <v>3484</v>
      </c>
      <c r="BY17" s="17" t="s">
        <v>1221</v>
      </c>
      <c r="BZ17" s="18" t="s">
        <v>3578</v>
      </c>
      <c r="CA17" s="19" t="s">
        <v>293</v>
      </c>
      <c r="CB17" s="91" t="s">
        <v>1060</v>
      </c>
      <c r="CC17" s="85" t="s">
        <v>3441</v>
      </c>
      <c r="CD17" s="136" t="s">
        <v>3484</v>
      </c>
      <c r="CE17" s="17" t="s">
        <v>601</v>
      </c>
      <c r="CF17" s="18" t="s">
        <v>3618</v>
      </c>
      <c r="CG17" s="76" t="s">
        <v>590</v>
      </c>
      <c r="CH17" s="20" t="s">
        <v>1378</v>
      </c>
      <c r="CI17" s="81" t="s">
        <v>3523</v>
      </c>
      <c r="CJ17" s="15"/>
      <c r="CK17" s="16" t="s">
        <v>3472</v>
      </c>
      <c r="CL17" s="17" t="s">
        <v>691</v>
      </c>
      <c r="CM17" s="18" t="s">
        <v>3433</v>
      </c>
      <c r="CN17" s="19" t="s">
        <v>1094</v>
      </c>
      <c r="CO17" s="91" t="s">
        <v>3434</v>
      </c>
      <c r="CP17" s="85" t="s">
        <v>3439</v>
      </c>
      <c r="CQ17" s="15"/>
      <c r="CR17" s="16" t="s">
        <v>3489</v>
      </c>
      <c r="CS17" s="17" t="s">
        <v>324</v>
      </c>
      <c r="CT17" s="18" t="s">
        <v>3435</v>
      </c>
      <c r="CU17" s="19" t="s">
        <v>293</v>
      </c>
      <c r="CV17" s="91" t="s">
        <v>1060</v>
      </c>
      <c r="CW17" s="85" t="s">
        <v>3532</v>
      </c>
      <c r="CY17" s="16" t="s">
        <v>3484</v>
      </c>
      <c r="CZ17" s="17" t="s">
        <v>1250</v>
      </c>
      <c r="DA17" s="18" t="s">
        <v>3639</v>
      </c>
      <c r="DB17" s="19" t="s">
        <v>764</v>
      </c>
      <c r="DC17" s="91" t="s">
        <v>1400</v>
      </c>
      <c r="DD17" s="135" t="s">
        <v>3523</v>
      </c>
      <c r="DE17" s="16" t="s">
        <v>3472</v>
      </c>
      <c r="DF17" s="17" t="s">
        <v>1265</v>
      </c>
      <c r="DG17" s="18" t="s">
        <v>3693</v>
      </c>
      <c r="DH17" s="76" t="s">
        <v>1658</v>
      </c>
      <c r="DI17" s="20" t="s">
        <v>3694</v>
      </c>
      <c r="DJ17" s="81" t="s">
        <v>3619</v>
      </c>
      <c r="DK17" s="15"/>
      <c r="DL17" s="16" t="s">
        <v>3489</v>
      </c>
      <c r="DM17" s="17" t="s">
        <v>242</v>
      </c>
      <c r="DN17" s="18" t="s">
        <v>3666</v>
      </c>
      <c r="DO17" s="19" t="s">
        <v>156</v>
      </c>
      <c r="DP17" s="91" t="s">
        <v>1059</v>
      </c>
      <c r="DQ17" s="85" t="s">
        <v>3593</v>
      </c>
      <c r="DR17" s="15"/>
      <c r="DS17" s="16" t="s">
        <v>3472</v>
      </c>
      <c r="DT17" s="17" t="s">
        <v>2372</v>
      </c>
      <c r="DU17" s="18" t="s">
        <v>3686</v>
      </c>
      <c r="DV17" s="19" t="s">
        <v>1187</v>
      </c>
      <c r="DW17" s="91" t="s">
        <v>1313</v>
      </c>
      <c r="DX17" s="85" t="s">
        <v>3447</v>
      </c>
      <c r="DZ17" s="16" t="s">
        <v>3489</v>
      </c>
      <c r="EA17" s="17" t="s">
        <v>629</v>
      </c>
      <c r="EB17" s="18" t="s">
        <v>3676</v>
      </c>
      <c r="EC17" s="19" t="s">
        <v>590</v>
      </c>
      <c r="ED17" s="91" t="s">
        <v>1378</v>
      </c>
      <c r="EE17" s="85" t="s">
        <v>3631</v>
      </c>
    </row>
    <row r="18" spans="1:135" ht="14.25" customHeight="1" x14ac:dyDescent="0.4">
      <c r="A18" s="16" t="s">
        <v>3489</v>
      </c>
      <c r="B18" s="17" t="s">
        <v>1341</v>
      </c>
      <c r="C18" s="18" t="s">
        <v>3446</v>
      </c>
      <c r="D18" s="76" t="s">
        <v>482</v>
      </c>
      <c r="E18" s="20" t="s">
        <v>482</v>
      </c>
      <c r="F18" s="81" t="s">
        <v>3452</v>
      </c>
      <c r="G18" s="15"/>
      <c r="H18" s="16" t="s">
        <v>3484</v>
      </c>
      <c r="I18" s="17" t="s">
        <v>2520</v>
      </c>
      <c r="J18" s="18" t="s">
        <v>3473</v>
      </c>
      <c r="K18" s="19" t="s">
        <v>1092</v>
      </c>
      <c r="L18" s="91" t="s">
        <v>3477</v>
      </c>
      <c r="M18" s="85" t="s">
        <v>3469</v>
      </c>
      <c r="N18" s="15"/>
      <c r="O18" s="16" t="s">
        <v>3489</v>
      </c>
      <c r="P18" s="17" t="s">
        <v>1348</v>
      </c>
      <c r="Q18" s="18" t="s">
        <v>3465</v>
      </c>
      <c r="R18" s="19" t="s">
        <v>1267</v>
      </c>
      <c r="S18" s="91" t="s">
        <v>1381</v>
      </c>
      <c r="T18" s="85" t="s">
        <v>3491</v>
      </c>
      <c r="V18" s="16" t="s">
        <v>3481</v>
      </c>
      <c r="W18" s="17" t="s">
        <v>1197</v>
      </c>
      <c r="X18" s="18" t="s">
        <v>3460</v>
      </c>
      <c r="Y18" s="19" t="s">
        <v>1086</v>
      </c>
      <c r="Z18" s="91" t="s">
        <v>1057</v>
      </c>
      <c r="AA18" s="135" t="s">
        <v>3483</v>
      </c>
      <c r="AB18" s="16" t="s">
        <v>3546</v>
      </c>
      <c r="AC18" s="17" t="s">
        <v>1195</v>
      </c>
      <c r="AD18" s="18" t="s">
        <v>3530</v>
      </c>
      <c r="AE18" s="76" t="s">
        <v>443</v>
      </c>
      <c r="AF18" s="20" t="s">
        <v>1376</v>
      </c>
      <c r="AG18" s="81" t="s">
        <v>3533</v>
      </c>
      <c r="AH18" s="15"/>
      <c r="AI18" s="16" t="s">
        <v>3472</v>
      </c>
      <c r="AJ18" s="17" t="s">
        <v>3300</v>
      </c>
      <c r="AK18" s="18" t="s">
        <v>3531</v>
      </c>
      <c r="AL18" s="19" t="s">
        <v>3295</v>
      </c>
      <c r="AM18" s="91" t="s">
        <v>3455</v>
      </c>
      <c r="AN18" s="85" t="s">
        <v>3452</v>
      </c>
      <c r="AO18" s="15"/>
      <c r="AP18" s="16" t="s">
        <v>3546</v>
      </c>
      <c r="AQ18" s="17" t="s">
        <v>2466</v>
      </c>
      <c r="AR18" s="18" t="s">
        <v>3534</v>
      </c>
      <c r="AS18" s="19" t="s">
        <v>443</v>
      </c>
      <c r="AT18" s="91" t="s">
        <v>1376</v>
      </c>
      <c r="AU18" s="85" t="s">
        <v>3450</v>
      </c>
      <c r="AW18" s="16" t="s">
        <v>3489</v>
      </c>
      <c r="AX18" s="17" t="s">
        <v>2321</v>
      </c>
      <c r="AY18" s="18" t="s">
        <v>3527</v>
      </c>
      <c r="AZ18" s="19" t="s">
        <v>293</v>
      </c>
      <c r="BA18" s="91" t="s">
        <v>1060</v>
      </c>
      <c r="BB18" s="135" t="s">
        <v>3450</v>
      </c>
      <c r="BC18" s="16" t="s">
        <v>3546</v>
      </c>
      <c r="BD18" s="17" t="s">
        <v>1212</v>
      </c>
      <c r="BE18" s="18" t="s">
        <v>3602</v>
      </c>
      <c r="BF18" s="76" t="s">
        <v>934</v>
      </c>
      <c r="BG18" s="20" t="s">
        <v>1316</v>
      </c>
      <c r="BH18" s="81" t="s">
        <v>3538</v>
      </c>
      <c r="BI18" s="15"/>
      <c r="BJ18" s="16" t="s">
        <v>3489</v>
      </c>
      <c r="BK18" s="17" t="s">
        <v>1959</v>
      </c>
      <c r="BL18" s="18" t="s">
        <v>3599</v>
      </c>
      <c r="BM18" s="19" t="s">
        <v>1961</v>
      </c>
      <c r="BN18" s="91" t="s">
        <v>3600</v>
      </c>
      <c r="BO18" s="85" t="s">
        <v>3450</v>
      </c>
      <c r="BP18" s="15"/>
      <c r="BQ18" s="16" t="s">
        <v>3546</v>
      </c>
      <c r="BR18" s="17" t="s">
        <v>1134</v>
      </c>
      <c r="BS18" s="18" t="s">
        <v>3589</v>
      </c>
      <c r="BT18" s="19" t="s">
        <v>590</v>
      </c>
      <c r="BU18" s="91" t="s">
        <v>1378</v>
      </c>
      <c r="BV18" s="85" t="s">
        <v>3542</v>
      </c>
      <c r="BX18" s="16" t="s">
        <v>3484</v>
      </c>
      <c r="BY18" s="17" t="s">
        <v>1404</v>
      </c>
      <c r="BZ18" s="18" t="s">
        <v>3578</v>
      </c>
      <c r="CA18" s="19" t="s">
        <v>293</v>
      </c>
      <c r="CB18" s="91" t="s">
        <v>1060</v>
      </c>
      <c r="CC18" s="85" t="s">
        <v>3441</v>
      </c>
      <c r="CD18" s="136" t="s">
        <v>3484</v>
      </c>
      <c r="CE18" s="17" t="s">
        <v>371</v>
      </c>
      <c r="CF18" s="18" t="s">
        <v>3427</v>
      </c>
      <c r="CG18" s="76" t="s">
        <v>370</v>
      </c>
      <c r="CH18" s="20" t="s">
        <v>1410</v>
      </c>
      <c r="CI18" s="81" t="s">
        <v>3523</v>
      </c>
      <c r="CJ18" s="15"/>
      <c r="CK18" s="16" t="s">
        <v>3472</v>
      </c>
      <c r="CL18" s="17" t="s">
        <v>114</v>
      </c>
      <c r="CM18" s="18" t="s">
        <v>3428</v>
      </c>
      <c r="CN18" s="19" t="s">
        <v>113</v>
      </c>
      <c r="CO18" s="91" t="s">
        <v>1064</v>
      </c>
      <c r="CP18" s="85" t="s">
        <v>3439</v>
      </c>
      <c r="CQ18" s="15"/>
      <c r="CR18" s="16" t="s">
        <v>3546</v>
      </c>
      <c r="CS18" s="17" t="s">
        <v>3394</v>
      </c>
      <c r="CT18" s="18" t="s">
        <v>3623</v>
      </c>
      <c r="CU18" s="19" t="s">
        <v>3375</v>
      </c>
      <c r="CV18" s="91" t="s">
        <v>3539</v>
      </c>
      <c r="CW18" s="85" t="s">
        <v>3523</v>
      </c>
      <c r="CY18" s="16" t="s">
        <v>3484</v>
      </c>
      <c r="CZ18" s="17" t="s">
        <v>371</v>
      </c>
      <c r="DA18" s="18" t="s">
        <v>3427</v>
      </c>
      <c r="DB18" s="19" t="s">
        <v>370</v>
      </c>
      <c r="DC18" s="91" t="s">
        <v>1410</v>
      </c>
      <c r="DD18" s="135" t="s">
        <v>3523</v>
      </c>
      <c r="DE18" s="16" t="s">
        <v>3472</v>
      </c>
      <c r="DF18" s="17" t="s">
        <v>418</v>
      </c>
      <c r="DG18" s="18" t="s">
        <v>3695</v>
      </c>
      <c r="DH18" s="76" t="s">
        <v>1090</v>
      </c>
      <c r="DI18" s="20" t="s">
        <v>3519</v>
      </c>
      <c r="DJ18" s="81" t="s">
        <v>3619</v>
      </c>
      <c r="DK18" s="15"/>
      <c r="DL18" s="16" t="s">
        <v>3546</v>
      </c>
      <c r="DM18" s="17" t="s">
        <v>7</v>
      </c>
      <c r="DN18" s="18" t="s">
        <v>3696</v>
      </c>
      <c r="DO18" s="19" t="s">
        <v>13</v>
      </c>
      <c r="DP18" s="91" t="s">
        <v>1073</v>
      </c>
      <c r="DQ18" s="85" t="s">
        <v>3538</v>
      </c>
      <c r="DR18" s="15"/>
      <c r="DS18" s="16" t="s">
        <v>3472</v>
      </c>
      <c r="DT18" s="17" t="s">
        <v>242</v>
      </c>
      <c r="DU18" s="18" t="s">
        <v>3666</v>
      </c>
      <c r="DV18" s="19" t="s">
        <v>156</v>
      </c>
      <c r="DW18" s="91" t="s">
        <v>1059</v>
      </c>
      <c r="DX18" s="85" t="s">
        <v>3447</v>
      </c>
      <c r="DZ18" s="16" t="s">
        <v>3546</v>
      </c>
      <c r="EA18" s="17" t="s">
        <v>1106</v>
      </c>
      <c r="EB18" s="18" t="s">
        <v>3671</v>
      </c>
      <c r="EC18" s="19" t="s">
        <v>833</v>
      </c>
      <c r="ED18" s="91" t="s">
        <v>1062</v>
      </c>
      <c r="EE18" s="85" t="s">
        <v>3528</v>
      </c>
    </row>
    <row r="19" spans="1:135" ht="14.25" customHeight="1" x14ac:dyDescent="0.4">
      <c r="A19" s="16" t="s">
        <v>3489</v>
      </c>
      <c r="B19" s="17" t="s">
        <v>1773</v>
      </c>
      <c r="C19" s="18" t="s">
        <v>3490</v>
      </c>
      <c r="D19" s="76" t="s">
        <v>19</v>
      </c>
      <c r="E19" s="20" t="s">
        <v>1383</v>
      </c>
      <c r="F19" s="81" t="s">
        <v>3452</v>
      </c>
      <c r="G19" s="15"/>
      <c r="H19" s="16" t="s">
        <v>3492</v>
      </c>
      <c r="I19" s="17" t="s">
        <v>1349</v>
      </c>
      <c r="J19" s="18" t="s">
        <v>3438</v>
      </c>
      <c r="K19" s="19" t="s">
        <v>1094</v>
      </c>
      <c r="L19" s="91" t="s">
        <v>3434</v>
      </c>
      <c r="M19" s="85" t="s">
        <v>3475</v>
      </c>
      <c r="N19" s="15"/>
      <c r="O19" s="16" t="s">
        <v>3489</v>
      </c>
      <c r="P19" s="17" t="s">
        <v>2340</v>
      </c>
      <c r="Q19" s="18" t="s">
        <v>3454</v>
      </c>
      <c r="R19" s="19" t="s">
        <v>293</v>
      </c>
      <c r="S19" s="91" t="s">
        <v>1060</v>
      </c>
      <c r="T19" s="85" t="s">
        <v>3491</v>
      </c>
      <c r="V19" s="16" t="s">
        <v>3481</v>
      </c>
      <c r="W19" s="17" t="s">
        <v>3355</v>
      </c>
      <c r="X19" s="18" t="s">
        <v>3449</v>
      </c>
      <c r="Y19" s="19" t="s">
        <v>1099</v>
      </c>
      <c r="Z19" s="91" t="s">
        <v>1311</v>
      </c>
      <c r="AA19" s="135" t="s">
        <v>3483</v>
      </c>
      <c r="AB19" s="16" t="s">
        <v>3492</v>
      </c>
      <c r="AC19" s="17" t="s">
        <v>3296</v>
      </c>
      <c r="AD19" s="18" t="s">
        <v>3521</v>
      </c>
      <c r="AE19" s="76" t="s">
        <v>3295</v>
      </c>
      <c r="AF19" s="20" t="s">
        <v>3455</v>
      </c>
      <c r="AG19" s="81" t="s">
        <v>3450</v>
      </c>
      <c r="AH19" s="15"/>
      <c r="AI19" s="16" t="s">
        <v>3472</v>
      </c>
      <c r="AJ19" s="17" t="s">
        <v>3302</v>
      </c>
      <c r="AK19" s="18" t="s">
        <v>3531</v>
      </c>
      <c r="AL19" s="19" t="s">
        <v>3295</v>
      </c>
      <c r="AM19" s="91" t="s">
        <v>3455</v>
      </c>
      <c r="AN19" s="85" t="s">
        <v>3452</v>
      </c>
      <c r="AO19" s="15"/>
      <c r="AP19" s="16" t="s">
        <v>3546</v>
      </c>
      <c r="AQ19" s="17" t="s">
        <v>1386</v>
      </c>
      <c r="AR19" s="18" t="s">
        <v>3547</v>
      </c>
      <c r="AS19" s="19" t="s">
        <v>1086</v>
      </c>
      <c r="AT19" s="91" t="s">
        <v>1057</v>
      </c>
      <c r="AU19" s="85" t="s">
        <v>3450</v>
      </c>
      <c r="AW19" s="16" t="s">
        <v>3489</v>
      </c>
      <c r="AX19" s="17" t="s">
        <v>1377</v>
      </c>
      <c r="AY19" s="18" t="s">
        <v>3527</v>
      </c>
      <c r="AZ19" s="19" t="s">
        <v>293</v>
      </c>
      <c r="BA19" s="91" t="s">
        <v>1060</v>
      </c>
      <c r="BB19" s="135" t="s">
        <v>3450</v>
      </c>
      <c r="BC19" s="16" t="s">
        <v>3492</v>
      </c>
      <c r="BD19" s="17" t="s">
        <v>1210</v>
      </c>
      <c r="BE19" s="18" t="s">
        <v>3597</v>
      </c>
      <c r="BF19" s="76" t="s">
        <v>860</v>
      </c>
      <c r="BG19" s="20" t="s">
        <v>1070</v>
      </c>
      <c r="BH19" s="81" t="s">
        <v>3441</v>
      </c>
      <c r="BI19" s="15"/>
      <c r="BJ19" s="16" t="s">
        <v>3489</v>
      </c>
      <c r="BK19" s="17" t="s">
        <v>1220</v>
      </c>
      <c r="BL19" s="18" t="s">
        <v>3599</v>
      </c>
      <c r="BM19" s="19" t="s">
        <v>1914</v>
      </c>
      <c r="BN19" s="91" t="s">
        <v>1914</v>
      </c>
      <c r="BO19" s="85" t="s">
        <v>3450</v>
      </c>
      <c r="BP19" s="15"/>
      <c r="BQ19" s="16" t="s">
        <v>3492</v>
      </c>
      <c r="BR19" s="17" t="s">
        <v>166</v>
      </c>
      <c r="BS19" s="18" t="s">
        <v>3574</v>
      </c>
      <c r="BT19" s="19" t="s">
        <v>156</v>
      </c>
      <c r="BU19" s="91" t="s">
        <v>1059</v>
      </c>
      <c r="BV19" s="85" t="s">
        <v>3439</v>
      </c>
      <c r="BX19" s="16" t="s">
        <v>3484</v>
      </c>
      <c r="BY19" s="17" t="s">
        <v>2334</v>
      </c>
      <c r="BZ19" s="18" t="s">
        <v>3583</v>
      </c>
      <c r="CA19" s="19" t="s">
        <v>293</v>
      </c>
      <c r="CB19" s="91" t="s">
        <v>1060</v>
      </c>
      <c r="CC19" s="85" t="s">
        <v>3441</v>
      </c>
      <c r="CD19" s="136" t="s">
        <v>3484</v>
      </c>
      <c r="CE19" s="17" t="s">
        <v>732</v>
      </c>
      <c r="CF19" s="18" t="s">
        <v>3634</v>
      </c>
      <c r="CG19" s="76" t="s">
        <v>726</v>
      </c>
      <c r="CH19" s="20" t="s">
        <v>1319</v>
      </c>
      <c r="CI19" s="81" t="s">
        <v>3523</v>
      </c>
      <c r="CJ19" s="15"/>
      <c r="CK19" s="16" t="s">
        <v>3472</v>
      </c>
      <c r="CL19" s="17" t="s">
        <v>148</v>
      </c>
      <c r="CM19" s="18" t="s">
        <v>3425</v>
      </c>
      <c r="CN19" s="19" t="s">
        <v>1087</v>
      </c>
      <c r="CO19" s="91" t="s">
        <v>1065</v>
      </c>
      <c r="CP19" s="85" t="s">
        <v>3439</v>
      </c>
      <c r="CQ19" s="15"/>
      <c r="CR19" s="16" t="s">
        <v>3546</v>
      </c>
      <c r="CS19" s="17" t="s">
        <v>1471</v>
      </c>
      <c r="CT19" s="18" t="s">
        <v>3429</v>
      </c>
      <c r="CU19" s="19" t="s">
        <v>1267</v>
      </c>
      <c r="CV19" s="91" t="s">
        <v>1381</v>
      </c>
      <c r="CW19" s="85" t="s">
        <v>3523</v>
      </c>
      <c r="CY19" s="16" t="s">
        <v>3492</v>
      </c>
      <c r="CZ19" s="17" t="s">
        <v>327</v>
      </c>
      <c r="DA19" s="18" t="s">
        <v>3435</v>
      </c>
      <c r="DB19" s="19" t="s">
        <v>293</v>
      </c>
      <c r="DC19" s="91" t="s">
        <v>1060</v>
      </c>
      <c r="DD19" s="135" t="s">
        <v>3640</v>
      </c>
      <c r="DE19" s="16" t="s">
        <v>3472</v>
      </c>
      <c r="DF19" s="17" t="s">
        <v>1274</v>
      </c>
      <c r="DG19" s="18" t="s">
        <v>3697</v>
      </c>
      <c r="DH19" s="76" t="s">
        <v>1090</v>
      </c>
      <c r="DI19" s="20" t="s">
        <v>3519</v>
      </c>
      <c r="DJ19" s="81" t="s">
        <v>3619</v>
      </c>
      <c r="DK19" s="15"/>
      <c r="DL19" s="16" t="s">
        <v>3492</v>
      </c>
      <c r="DM19" s="17" t="s">
        <v>358</v>
      </c>
      <c r="DN19" s="18" t="s">
        <v>3698</v>
      </c>
      <c r="DO19" s="19" t="s">
        <v>293</v>
      </c>
      <c r="DP19" s="91" t="s">
        <v>1060</v>
      </c>
      <c r="DQ19" s="85" t="s">
        <v>3441</v>
      </c>
      <c r="DR19" s="15"/>
      <c r="DS19" s="16" t="s">
        <v>3492</v>
      </c>
      <c r="DT19" s="17" t="s">
        <v>1265</v>
      </c>
      <c r="DU19" s="18" t="s">
        <v>3693</v>
      </c>
      <c r="DV19" s="19" t="s">
        <v>1658</v>
      </c>
      <c r="DW19" s="91" t="s">
        <v>3694</v>
      </c>
      <c r="DX19" s="85" t="s">
        <v>3699</v>
      </c>
      <c r="DZ19" s="16" t="s">
        <v>3492</v>
      </c>
      <c r="EA19" s="17" t="s">
        <v>1265</v>
      </c>
      <c r="EB19" s="18" t="s">
        <v>3693</v>
      </c>
      <c r="EC19" s="19" t="s">
        <v>1658</v>
      </c>
      <c r="ED19" s="91" t="s">
        <v>3694</v>
      </c>
      <c r="EE19" s="85" t="s">
        <v>3447</v>
      </c>
    </row>
    <row r="20" spans="1:135" ht="14.25" customHeight="1" x14ac:dyDescent="0.4">
      <c r="A20" s="16" t="s">
        <v>3489</v>
      </c>
      <c r="B20" s="17" t="s">
        <v>1440</v>
      </c>
      <c r="C20" s="18" t="s">
        <v>3451</v>
      </c>
      <c r="D20" s="76" t="s">
        <v>764</v>
      </c>
      <c r="E20" s="20" t="s">
        <v>1400</v>
      </c>
      <c r="F20" s="81" t="s">
        <v>3452</v>
      </c>
      <c r="G20" s="15"/>
      <c r="H20" s="16" t="s">
        <v>3494</v>
      </c>
      <c r="I20" s="17" t="s">
        <v>1439</v>
      </c>
      <c r="J20" s="18" t="s">
        <v>3498</v>
      </c>
      <c r="K20" s="19" t="s">
        <v>1099</v>
      </c>
      <c r="L20" s="91" t="s">
        <v>1311</v>
      </c>
      <c r="M20" s="85" t="s">
        <v>3480</v>
      </c>
      <c r="N20" s="15"/>
      <c r="O20" s="16" t="s">
        <v>3494</v>
      </c>
      <c r="P20" s="17" t="s">
        <v>2528</v>
      </c>
      <c r="Q20" s="18" t="s">
        <v>3446</v>
      </c>
      <c r="R20" s="19" t="s">
        <v>1092</v>
      </c>
      <c r="S20" s="91" t="s">
        <v>3477</v>
      </c>
      <c r="T20" s="85" t="s">
        <v>3483</v>
      </c>
      <c r="V20" s="16" t="s">
        <v>3481</v>
      </c>
      <c r="W20" s="17" t="s">
        <v>2958</v>
      </c>
      <c r="X20" s="18" t="s">
        <v>3493</v>
      </c>
      <c r="Y20" s="19" t="s">
        <v>1096</v>
      </c>
      <c r="Z20" s="91" t="s">
        <v>1071</v>
      </c>
      <c r="AA20" s="135" t="s">
        <v>3483</v>
      </c>
      <c r="AB20" s="16" t="s">
        <v>3492</v>
      </c>
      <c r="AC20" s="17" t="s">
        <v>1532</v>
      </c>
      <c r="AD20" s="18" t="s">
        <v>3552</v>
      </c>
      <c r="AE20" s="76" t="s">
        <v>1533</v>
      </c>
      <c r="AF20" s="20" t="s">
        <v>3553</v>
      </c>
      <c r="AG20" s="81" t="s">
        <v>3450</v>
      </c>
      <c r="AH20" s="15"/>
      <c r="AI20" s="16" t="s">
        <v>3494</v>
      </c>
      <c r="AJ20" s="17" t="s">
        <v>1447</v>
      </c>
      <c r="AK20" s="18" t="s">
        <v>3544</v>
      </c>
      <c r="AL20" s="19" t="s">
        <v>1094</v>
      </c>
      <c r="AM20" s="91" t="s">
        <v>3434</v>
      </c>
      <c r="AN20" s="85" t="s">
        <v>3549</v>
      </c>
      <c r="AO20" s="15"/>
      <c r="AP20" s="16" t="s">
        <v>3546</v>
      </c>
      <c r="AQ20" s="17" t="s">
        <v>1392</v>
      </c>
      <c r="AR20" s="18" t="s">
        <v>3550</v>
      </c>
      <c r="AS20" s="19" t="s">
        <v>860</v>
      </c>
      <c r="AT20" s="91" t="s">
        <v>1070</v>
      </c>
      <c r="AU20" s="85" t="s">
        <v>3450</v>
      </c>
      <c r="AW20" s="16" t="s">
        <v>3494</v>
      </c>
      <c r="AX20" s="17" t="s">
        <v>1352</v>
      </c>
      <c r="AY20" s="18" t="s">
        <v>3530</v>
      </c>
      <c r="AZ20" s="19" t="s">
        <v>443</v>
      </c>
      <c r="BA20" s="91" t="s">
        <v>1376</v>
      </c>
      <c r="BB20" s="135" t="s">
        <v>3551</v>
      </c>
      <c r="BC20" s="16" t="s">
        <v>3492</v>
      </c>
      <c r="BD20" s="17" t="s">
        <v>3199</v>
      </c>
      <c r="BE20" s="18" t="s">
        <v>3592</v>
      </c>
      <c r="BF20" s="76" t="s">
        <v>3201</v>
      </c>
      <c r="BG20" s="20" t="s">
        <v>3424</v>
      </c>
      <c r="BH20" s="81" t="s">
        <v>3441</v>
      </c>
      <c r="BI20" s="15"/>
      <c r="BJ20" s="16" t="s">
        <v>3489</v>
      </c>
      <c r="BK20" s="17" t="s">
        <v>1739</v>
      </c>
      <c r="BL20" s="18" t="s">
        <v>3587</v>
      </c>
      <c r="BM20" s="19" t="s">
        <v>1741</v>
      </c>
      <c r="BN20" s="91" t="s">
        <v>3588</v>
      </c>
      <c r="BO20" s="85" t="s">
        <v>3450</v>
      </c>
      <c r="BP20" s="15"/>
      <c r="BQ20" s="16" t="s">
        <v>3492</v>
      </c>
      <c r="BR20" s="17" t="s">
        <v>1419</v>
      </c>
      <c r="BS20" s="18" t="s">
        <v>3583</v>
      </c>
      <c r="BT20" s="19" t="s">
        <v>293</v>
      </c>
      <c r="BU20" s="91" t="s">
        <v>1060</v>
      </c>
      <c r="BV20" s="85" t="s">
        <v>3439</v>
      </c>
      <c r="BX20" s="16" t="s">
        <v>3484</v>
      </c>
      <c r="BY20" s="17" t="s">
        <v>41</v>
      </c>
      <c r="BZ20" s="18" t="s">
        <v>3586</v>
      </c>
      <c r="CA20" s="19" t="s">
        <v>33</v>
      </c>
      <c r="CB20" s="91" t="s">
        <v>1063</v>
      </c>
      <c r="CC20" s="85" t="s">
        <v>3441</v>
      </c>
      <c r="CD20" s="136" t="s">
        <v>3484</v>
      </c>
      <c r="CE20" s="17" t="s">
        <v>203</v>
      </c>
      <c r="CF20" s="18" t="s">
        <v>3630</v>
      </c>
      <c r="CG20" s="76" t="s">
        <v>156</v>
      </c>
      <c r="CH20" s="20" t="s">
        <v>1059</v>
      </c>
      <c r="CI20" s="81" t="s">
        <v>3523</v>
      </c>
      <c r="CJ20" s="15"/>
      <c r="CK20" s="16" t="s">
        <v>3472</v>
      </c>
      <c r="CL20" s="17" t="s">
        <v>140</v>
      </c>
      <c r="CM20" s="18" t="s">
        <v>3428</v>
      </c>
      <c r="CN20" s="19" t="s">
        <v>1087</v>
      </c>
      <c r="CO20" s="91" t="s">
        <v>1065</v>
      </c>
      <c r="CP20" s="85" t="s">
        <v>3439</v>
      </c>
      <c r="CQ20" s="15"/>
      <c r="CR20" s="16" t="s">
        <v>3494</v>
      </c>
      <c r="CS20" s="17" t="s">
        <v>212</v>
      </c>
      <c r="CT20" s="18" t="s">
        <v>3425</v>
      </c>
      <c r="CU20" s="19" t="s">
        <v>156</v>
      </c>
      <c r="CV20" s="91" t="s">
        <v>1059</v>
      </c>
      <c r="CW20" s="85" t="s">
        <v>3538</v>
      </c>
      <c r="CY20" s="16" t="s">
        <v>3494</v>
      </c>
      <c r="CZ20" s="17" t="s">
        <v>1245</v>
      </c>
      <c r="DA20" s="18" t="s">
        <v>3427</v>
      </c>
      <c r="DB20" s="19" t="s">
        <v>293</v>
      </c>
      <c r="DC20" s="91" t="s">
        <v>1060</v>
      </c>
      <c r="DD20" s="135" t="s">
        <v>3538</v>
      </c>
      <c r="DE20" s="16" t="s">
        <v>3472</v>
      </c>
      <c r="DF20" s="17" t="s">
        <v>965</v>
      </c>
      <c r="DG20" s="18" t="s">
        <v>3674</v>
      </c>
      <c r="DH20" s="76" t="s">
        <v>956</v>
      </c>
      <c r="DI20" s="20" t="s">
        <v>1320</v>
      </c>
      <c r="DJ20" s="81" t="s">
        <v>3619</v>
      </c>
      <c r="DK20" s="15"/>
      <c r="DL20" s="16" t="s">
        <v>3492</v>
      </c>
      <c r="DM20" s="17" t="s">
        <v>1266</v>
      </c>
      <c r="DN20" s="18" t="s">
        <v>3677</v>
      </c>
      <c r="DO20" s="19" t="s">
        <v>1267</v>
      </c>
      <c r="DP20" s="91" t="s">
        <v>1381</v>
      </c>
      <c r="DQ20" s="85" t="s">
        <v>3441</v>
      </c>
      <c r="DR20" s="15"/>
      <c r="DS20" s="16" t="s">
        <v>3494</v>
      </c>
      <c r="DT20" s="17" t="s">
        <v>951</v>
      </c>
      <c r="DU20" s="18" t="s">
        <v>3664</v>
      </c>
      <c r="DV20" s="19" t="s">
        <v>934</v>
      </c>
      <c r="DW20" s="91" t="s">
        <v>1316</v>
      </c>
      <c r="DX20" s="85" t="s">
        <v>3526</v>
      </c>
      <c r="DZ20" s="16" t="s">
        <v>3492</v>
      </c>
      <c r="EA20" s="17" t="s">
        <v>378</v>
      </c>
      <c r="EB20" s="18" t="s">
        <v>3686</v>
      </c>
      <c r="EC20" s="19" t="s">
        <v>1089</v>
      </c>
      <c r="ED20" s="91" t="s">
        <v>1067</v>
      </c>
      <c r="EE20" s="85" t="s">
        <v>3447</v>
      </c>
    </row>
    <row r="21" spans="1:135" ht="14.25" customHeight="1" x14ac:dyDescent="0.4">
      <c r="A21" s="16" t="s">
        <v>3489</v>
      </c>
      <c r="B21" s="17" t="s">
        <v>1393</v>
      </c>
      <c r="C21" s="18" t="s">
        <v>3473</v>
      </c>
      <c r="D21" s="76" t="s">
        <v>1092</v>
      </c>
      <c r="E21" s="20" t="s">
        <v>3477</v>
      </c>
      <c r="F21" s="81" t="s">
        <v>3452</v>
      </c>
      <c r="G21" s="15"/>
      <c r="H21" s="16" t="s">
        <v>3494</v>
      </c>
      <c r="I21" s="17" t="s">
        <v>1350</v>
      </c>
      <c r="J21" s="18" t="s">
        <v>3438</v>
      </c>
      <c r="K21" s="19" t="s">
        <v>655</v>
      </c>
      <c r="L21" s="91" t="s">
        <v>1068</v>
      </c>
      <c r="M21" s="85" t="s">
        <v>3480</v>
      </c>
      <c r="N21" s="15"/>
      <c r="O21" s="16" t="s">
        <v>3494</v>
      </c>
      <c r="P21" s="17" t="s">
        <v>2037</v>
      </c>
      <c r="Q21" s="18" t="s">
        <v>3482</v>
      </c>
      <c r="R21" s="19" t="s">
        <v>156</v>
      </c>
      <c r="S21" s="91" t="s">
        <v>1059</v>
      </c>
      <c r="T21" s="85" t="s">
        <v>3483</v>
      </c>
      <c r="V21" s="16" t="s">
        <v>3495</v>
      </c>
      <c r="W21" s="17" t="s">
        <v>1348</v>
      </c>
      <c r="X21" s="18" t="s">
        <v>3465</v>
      </c>
      <c r="Y21" s="19" t="s">
        <v>1267</v>
      </c>
      <c r="Z21" s="91" t="s">
        <v>1381</v>
      </c>
      <c r="AA21" s="135" t="s">
        <v>3496</v>
      </c>
      <c r="AB21" s="16" t="s">
        <v>3492</v>
      </c>
      <c r="AC21" s="17" t="s">
        <v>1171</v>
      </c>
      <c r="AD21" s="18" t="s">
        <v>3525</v>
      </c>
      <c r="AE21" s="76" t="s">
        <v>293</v>
      </c>
      <c r="AF21" s="20" t="s">
        <v>1060</v>
      </c>
      <c r="AG21" s="81" t="s">
        <v>3450</v>
      </c>
      <c r="AH21" s="15"/>
      <c r="AI21" s="16" t="s">
        <v>3495</v>
      </c>
      <c r="AJ21" s="17" t="s">
        <v>1337</v>
      </c>
      <c r="AK21" s="18" t="s">
        <v>3521</v>
      </c>
      <c r="AL21" s="19" t="s">
        <v>1338</v>
      </c>
      <c r="AM21" s="91" t="s">
        <v>3522</v>
      </c>
      <c r="AN21" s="85" t="s">
        <v>3554</v>
      </c>
      <c r="AO21" s="15"/>
      <c r="AP21" s="16" t="s">
        <v>3546</v>
      </c>
      <c r="AQ21" s="17" t="s">
        <v>1527</v>
      </c>
      <c r="AR21" s="18" t="s">
        <v>3547</v>
      </c>
      <c r="AS21" s="19" t="s">
        <v>1086</v>
      </c>
      <c r="AT21" s="91" t="s">
        <v>1057</v>
      </c>
      <c r="AU21" s="85" t="s">
        <v>3450</v>
      </c>
      <c r="AW21" s="16" t="s">
        <v>3495</v>
      </c>
      <c r="AX21" s="17" t="s">
        <v>1459</v>
      </c>
      <c r="AY21" s="18" t="s">
        <v>3525</v>
      </c>
      <c r="AZ21" s="19" t="s">
        <v>293</v>
      </c>
      <c r="BA21" s="91" t="s">
        <v>1060</v>
      </c>
      <c r="BB21" s="135" t="s">
        <v>3486</v>
      </c>
      <c r="BC21" s="16" t="s">
        <v>3492</v>
      </c>
      <c r="BD21" s="17" t="s">
        <v>681</v>
      </c>
      <c r="BE21" s="18" t="s">
        <v>3591</v>
      </c>
      <c r="BF21" s="76" t="s">
        <v>1094</v>
      </c>
      <c r="BG21" s="20" t="s">
        <v>3434</v>
      </c>
      <c r="BH21" s="81" t="s">
        <v>3441</v>
      </c>
      <c r="BI21" s="15"/>
      <c r="BJ21" s="16" t="s">
        <v>3495</v>
      </c>
      <c r="BK21" s="17" t="s">
        <v>591</v>
      </c>
      <c r="BL21" s="18" t="s">
        <v>3589</v>
      </c>
      <c r="BM21" s="19" t="s">
        <v>590</v>
      </c>
      <c r="BN21" s="91" t="s">
        <v>1378</v>
      </c>
      <c r="BO21" s="85" t="s">
        <v>3603</v>
      </c>
      <c r="BP21" s="15"/>
      <c r="BQ21" s="16" t="s">
        <v>3492</v>
      </c>
      <c r="BR21" s="17" t="s">
        <v>2914</v>
      </c>
      <c r="BS21" s="18" t="s">
        <v>3597</v>
      </c>
      <c r="BT21" s="19" t="s">
        <v>838</v>
      </c>
      <c r="BU21" s="91" t="s">
        <v>3604</v>
      </c>
      <c r="BV21" s="85" t="s">
        <v>3439</v>
      </c>
      <c r="BX21" s="16" t="s">
        <v>3484</v>
      </c>
      <c r="BY21" s="17" t="s">
        <v>1405</v>
      </c>
      <c r="BZ21" s="18" t="s">
        <v>3578</v>
      </c>
      <c r="CA21" s="19" t="s">
        <v>293</v>
      </c>
      <c r="CB21" s="91" t="s">
        <v>1060</v>
      </c>
      <c r="CC21" s="85" t="s">
        <v>3441</v>
      </c>
      <c r="CD21" s="136" t="s">
        <v>3484</v>
      </c>
      <c r="CE21" s="17" t="s">
        <v>1258</v>
      </c>
      <c r="CF21" s="18" t="s">
        <v>3638</v>
      </c>
      <c r="CG21" s="76" t="s">
        <v>1099</v>
      </c>
      <c r="CH21" s="20" t="s">
        <v>1311</v>
      </c>
      <c r="CI21" s="81" t="s">
        <v>3523</v>
      </c>
      <c r="CJ21" s="15"/>
      <c r="CK21" s="16" t="s">
        <v>3472</v>
      </c>
      <c r="CL21" s="17" t="s">
        <v>1369</v>
      </c>
      <c r="CM21" s="18" t="s">
        <v>3641</v>
      </c>
      <c r="CN21" s="19" t="s">
        <v>1370</v>
      </c>
      <c r="CO21" s="91" t="s">
        <v>1432</v>
      </c>
      <c r="CP21" s="85" t="s">
        <v>3439</v>
      </c>
      <c r="CQ21" s="15"/>
      <c r="CR21" s="16" t="s">
        <v>3495</v>
      </c>
      <c r="CS21" s="17" t="s">
        <v>1241</v>
      </c>
      <c r="CT21" s="18" t="s">
        <v>3642</v>
      </c>
      <c r="CU21" s="19" t="s">
        <v>956</v>
      </c>
      <c r="CV21" s="91" t="s">
        <v>1320</v>
      </c>
      <c r="CW21" s="85" t="s">
        <v>3441</v>
      </c>
      <c r="CY21" s="16" t="s">
        <v>3494</v>
      </c>
      <c r="CZ21" s="17" t="s">
        <v>203</v>
      </c>
      <c r="DA21" s="18" t="s">
        <v>3630</v>
      </c>
      <c r="DB21" s="19" t="s">
        <v>156</v>
      </c>
      <c r="DC21" s="91" t="s">
        <v>1059</v>
      </c>
      <c r="DD21" s="135" t="s">
        <v>3538</v>
      </c>
      <c r="DE21" s="16" t="s">
        <v>3472</v>
      </c>
      <c r="DF21" s="17" t="s">
        <v>415</v>
      </c>
      <c r="DG21" s="18" t="s">
        <v>3660</v>
      </c>
      <c r="DH21" s="76" t="s">
        <v>1090</v>
      </c>
      <c r="DI21" s="20" t="s">
        <v>3519</v>
      </c>
      <c r="DJ21" s="81" t="s">
        <v>3619</v>
      </c>
      <c r="DK21" s="15"/>
      <c r="DL21" s="16" t="s">
        <v>3492</v>
      </c>
      <c r="DM21" s="17" t="s">
        <v>951</v>
      </c>
      <c r="DN21" s="18" t="s">
        <v>3664</v>
      </c>
      <c r="DO21" s="19" t="s">
        <v>934</v>
      </c>
      <c r="DP21" s="91" t="s">
        <v>1316</v>
      </c>
      <c r="DQ21" s="85" t="s">
        <v>3441</v>
      </c>
      <c r="DR21" s="15"/>
      <c r="DS21" s="16" t="s">
        <v>3494</v>
      </c>
      <c r="DT21" s="17" t="s">
        <v>464</v>
      </c>
      <c r="DU21" s="18" t="s">
        <v>3700</v>
      </c>
      <c r="DV21" s="19" t="s">
        <v>443</v>
      </c>
      <c r="DW21" s="91" t="s">
        <v>1376</v>
      </c>
      <c r="DX21" s="85" t="s">
        <v>3526</v>
      </c>
      <c r="DZ21" s="16" t="s">
        <v>3492</v>
      </c>
      <c r="EA21" s="17" t="s">
        <v>1049</v>
      </c>
      <c r="EB21" s="18" t="s">
        <v>3688</v>
      </c>
      <c r="EC21" s="19" t="s">
        <v>1099</v>
      </c>
      <c r="ED21" s="91" t="s">
        <v>1311</v>
      </c>
      <c r="EE21" s="85" t="s">
        <v>3447</v>
      </c>
    </row>
    <row r="22" spans="1:135" ht="14.25" customHeight="1" x14ac:dyDescent="0.4">
      <c r="A22" s="16" t="s">
        <v>3489</v>
      </c>
      <c r="B22" s="17" t="s">
        <v>1349</v>
      </c>
      <c r="C22" s="18" t="s">
        <v>3438</v>
      </c>
      <c r="D22" s="76" t="s">
        <v>1094</v>
      </c>
      <c r="E22" s="20" t="s">
        <v>3434</v>
      </c>
      <c r="F22" s="81" t="s">
        <v>3452</v>
      </c>
      <c r="G22" s="15"/>
      <c r="H22" s="16" t="s">
        <v>3494</v>
      </c>
      <c r="I22" s="17" t="s">
        <v>3355</v>
      </c>
      <c r="J22" s="18" t="s">
        <v>3449</v>
      </c>
      <c r="K22" s="19" t="s">
        <v>1099</v>
      </c>
      <c r="L22" s="91" t="s">
        <v>1311</v>
      </c>
      <c r="M22" s="85" t="s">
        <v>3480</v>
      </c>
      <c r="N22" s="15"/>
      <c r="O22" s="16" t="s">
        <v>3494</v>
      </c>
      <c r="P22" s="17" t="s">
        <v>2458</v>
      </c>
      <c r="Q22" s="18" t="s">
        <v>3446</v>
      </c>
      <c r="R22" s="19" t="s">
        <v>443</v>
      </c>
      <c r="S22" s="91" t="s">
        <v>1376</v>
      </c>
      <c r="T22" s="85" t="s">
        <v>3483</v>
      </c>
      <c r="V22" s="16" t="s">
        <v>3495</v>
      </c>
      <c r="W22" s="17" t="s">
        <v>2512</v>
      </c>
      <c r="X22" s="18" t="s">
        <v>3446</v>
      </c>
      <c r="Y22" s="19" t="s">
        <v>1092</v>
      </c>
      <c r="Z22" s="91" t="s">
        <v>3477</v>
      </c>
      <c r="AA22" s="135" t="s">
        <v>3496</v>
      </c>
      <c r="AB22" s="16" t="s">
        <v>3492</v>
      </c>
      <c r="AC22" s="17" t="s">
        <v>1445</v>
      </c>
      <c r="AD22" s="18" t="s">
        <v>3535</v>
      </c>
      <c r="AE22" s="76" t="s">
        <v>1267</v>
      </c>
      <c r="AF22" s="20" t="s">
        <v>1381</v>
      </c>
      <c r="AG22" s="81" t="s">
        <v>3450</v>
      </c>
      <c r="AH22" s="15"/>
      <c r="AI22" s="16" t="s">
        <v>3555</v>
      </c>
      <c r="AJ22" s="17" t="s">
        <v>1459</v>
      </c>
      <c r="AK22" s="18" t="s">
        <v>3525</v>
      </c>
      <c r="AL22" s="19" t="s">
        <v>293</v>
      </c>
      <c r="AM22" s="91" t="s">
        <v>1060</v>
      </c>
      <c r="AN22" s="85" t="s">
        <v>3474</v>
      </c>
      <c r="AO22" s="15"/>
      <c r="AP22" s="16" t="s">
        <v>3546</v>
      </c>
      <c r="AQ22" s="17" t="s">
        <v>2300</v>
      </c>
      <c r="AR22" s="18" t="s">
        <v>3527</v>
      </c>
      <c r="AS22" s="19" t="s">
        <v>293</v>
      </c>
      <c r="AT22" s="91" t="s">
        <v>1060</v>
      </c>
      <c r="AU22" s="85" t="s">
        <v>3450</v>
      </c>
      <c r="AW22" s="16" t="s">
        <v>3555</v>
      </c>
      <c r="AX22" s="17" t="s">
        <v>1189</v>
      </c>
      <c r="AY22" s="18" t="s">
        <v>3544</v>
      </c>
      <c r="AZ22" s="19" t="s">
        <v>2732</v>
      </c>
      <c r="BA22" s="91" t="s">
        <v>1408</v>
      </c>
      <c r="BB22" s="135" t="s">
        <v>3452</v>
      </c>
      <c r="BC22" s="16" t="s">
        <v>3492</v>
      </c>
      <c r="BD22" s="17" t="s">
        <v>160</v>
      </c>
      <c r="BE22" s="18" t="s">
        <v>3574</v>
      </c>
      <c r="BF22" s="76" t="s">
        <v>156</v>
      </c>
      <c r="BG22" s="20" t="s">
        <v>1059</v>
      </c>
      <c r="BH22" s="81" t="s">
        <v>3441</v>
      </c>
      <c r="BI22" s="15"/>
      <c r="BJ22" s="16" t="s">
        <v>3555</v>
      </c>
      <c r="BK22" s="17" t="s">
        <v>1214</v>
      </c>
      <c r="BL22" s="18" t="s">
        <v>3599</v>
      </c>
      <c r="BM22" s="19" t="s">
        <v>1914</v>
      </c>
      <c r="BN22" s="91" t="s">
        <v>1914</v>
      </c>
      <c r="BO22" s="85" t="s">
        <v>3486</v>
      </c>
      <c r="BP22" s="15"/>
      <c r="BQ22" s="16" t="s">
        <v>3555</v>
      </c>
      <c r="BR22" s="17" t="s">
        <v>300</v>
      </c>
      <c r="BS22" s="18" t="s">
        <v>3583</v>
      </c>
      <c r="BT22" s="19" t="s">
        <v>1187</v>
      </c>
      <c r="BU22" s="91" t="s">
        <v>1313</v>
      </c>
      <c r="BV22" s="85" t="s">
        <v>3605</v>
      </c>
      <c r="BX22" s="16" t="s">
        <v>3484</v>
      </c>
      <c r="BY22" s="17" t="s">
        <v>300</v>
      </c>
      <c r="BZ22" s="18" t="s">
        <v>3583</v>
      </c>
      <c r="CA22" s="19" t="s">
        <v>1187</v>
      </c>
      <c r="CB22" s="91" t="s">
        <v>1313</v>
      </c>
      <c r="CC22" s="85" t="s">
        <v>3441</v>
      </c>
      <c r="CD22" s="136" t="s">
        <v>3484</v>
      </c>
      <c r="CE22" s="17" t="s">
        <v>16</v>
      </c>
      <c r="CF22" s="18" t="s">
        <v>3620</v>
      </c>
      <c r="CG22" s="76" t="s">
        <v>1255</v>
      </c>
      <c r="CH22" s="20" t="s">
        <v>1318</v>
      </c>
      <c r="CI22" s="81" t="s">
        <v>3523</v>
      </c>
      <c r="CJ22" s="15"/>
      <c r="CK22" s="16" t="s">
        <v>3472</v>
      </c>
      <c r="CL22" s="17" t="s">
        <v>324</v>
      </c>
      <c r="CM22" s="18" t="s">
        <v>3435</v>
      </c>
      <c r="CN22" s="19" t="s">
        <v>293</v>
      </c>
      <c r="CO22" s="91" t="s">
        <v>1060</v>
      </c>
      <c r="CP22" s="85" t="s">
        <v>3439</v>
      </c>
      <c r="CQ22" s="15"/>
      <c r="CR22" s="16" t="s">
        <v>3495</v>
      </c>
      <c r="CS22" s="17" t="s">
        <v>761</v>
      </c>
      <c r="CT22" s="18" t="s">
        <v>3643</v>
      </c>
      <c r="CU22" s="19" t="s">
        <v>755</v>
      </c>
      <c r="CV22" s="91" t="s">
        <v>1433</v>
      </c>
      <c r="CW22" s="85" t="s">
        <v>3441</v>
      </c>
      <c r="CY22" s="16" t="s">
        <v>3555</v>
      </c>
      <c r="CZ22" s="17" t="s">
        <v>761</v>
      </c>
      <c r="DA22" s="18" t="s">
        <v>3643</v>
      </c>
      <c r="DB22" s="19" t="s">
        <v>755</v>
      </c>
      <c r="DC22" s="91" t="s">
        <v>1433</v>
      </c>
      <c r="DD22" s="135" t="s">
        <v>3441</v>
      </c>
      <c r="DE22" s="16" t="s">
        <v>3472</v>
      </c>
      <c r="DF22" s="17" t="s">
        <v>107</v>
      </c>
      <c r="DG22" s="18" t="s">
        <v>3669</v>
      </c>
      <c r="DH22" s="76" t="s">
        <v>103</v>
      </c>
      <c r="DI22" s="20" t="s">
        <v>1312</v>
      </c>
      <c r="DJ22" s="81" t="s">
        <v>3619</v>
      </c>
      <c r="DK22" s="15"/>
      <c r="DL22" s="16" t="s">
        <v>3492</v>
      </c>
      <c r="DM22" s="17" t="s">
        <v>1373</v>
      </c>
      <c r="DN22" s="18" t="s">
        <v>3690</v>
      </c>
      <c r="DO22" s="19" t="s">
        <v>1370</v>
      </c>
      <c r="DP22" s="91" t="s">
        <v>1432</v>
      </c>
      <c r="DQ22" s="85" t="s">
        <v>3441</v>
      </c>
      <c r="DR22" s="15"/>
      <c r="DS22" s="16" t="s">
        <v>3494</v>
      </c>
      <c r="DT22" s="17" t="s">
        <v>849</v>
      </c>
      <c r="DU22" s="18" t="s">
        <v>3701</v>
      </c>
      <c r="DV22" s="19" t="s">
        <v>848</v>
      </c>
      <c r="DW22" s="91" t="s">
        <v>1074</v>
      </c>
      <c r="DX22" s="85" t="s">
        <v>3526</v>
      </c>
      <c r="DZ22" s="16" t="s">
        <v>3492</v>
      </c>
      <c r="EA22" s="17" t="s">
        <v>944</v>
      </c>
      <c r="EB22" s="18" t="s">
        <v>3687</v>
      </c>
      <c r="EC22" s="19" t="s">
        <v>934</v>
      </c>
      <c r="ED22" s="91" t="s">
        <v>1316</v>
      </c>
      <c r="EE22" s="85" t="s">
        <v>3447</v>
      </c>
    </row>
    <row r="23" spans="1:135" ht="14.25" customHeight="1" x14ac:dyDescent="0.4">
      <c r="A23" s="16" t="s">
        <v>3489</v>
      </c>
      <c r="B23" s="17" t="s">
        <v>1439</v>
      </c>
      <c r="C23" s="18" t="s">
        <v>3498</v>
      </c>
      <c r="D23" s="76" t="s">
        <v>1099</v>
      </c>
      <c r="E23" s="20" t="s">
        <v>1311</v>
      </c>
      <c r="F23" s="81" t="s">
        <v>3452</v>
      </c>
      <c r="G23" s="15"/>
      <c r="H23" s="16" t="s">
        <v>3494</v>
      </c>
      <c r="I23" s="17" t="s">
        <v>2528</v>
      </c>
      <c r="J23" s="18" t="s">
        <v>3446</v>
      </c>
      <c r="K23" s="19" t="s">
        <v>1092</v>
      </c>
      <c r="L23" s="91" t="s">
        <v>3477</v>
      </c>
      <c r="M23" s="85" t="s">
        <v>3480</v>
      </c>
      <c r="N23" s="15"/>
      <c r="O23" s="16" t="s">
        <v>3499</v>
      </c>
      <c r="P23" s="17" t="s">
        <v>2670</v>
      </c>
      <c r="Q23" s="18" t="s">
        <v>3473</v>
      </c>
      <c r="R23" s="19" t="s">
        <v>590</v>
      </c>
      <c r="S23" s="91" t="s">
        <v>1378</v>
      </c>
      <c r="T23" s="85" t="s">
        <v>3500</v>
      </c>
      <c r="V23" s="16" t="s">
        <v>3495</v>
      </c>
      <c r="W23" s="17" t="s">
        <v>2477</v>
      </c>
      <c r="X23" s="18" t="s">
        <v>3446</v>
      </c>
      <c r="Y23" s="19" t="s">
        <v>1550</v>
      </c>
      <c r="Z23" s="91" t="s">
        <v>3501</v>
      </c>
      <c r="AA23" s="135" t="s">
        <v>3496</v>
      </c>
      <c r="AB23" s="16" t="s">
        <v>3492</v>
      </c>
      <c r="AC23" s="17" t="s">
        <v>1352</v>
      </c>
      <c r="AD23" s="18" t="s">
        <v>3530</v>
      </c>
      <c r="AE23" s="76" t="s">
        <v>443</v>
      </c>
      <c r="AF23" s="20" t="s">
        <v>1376</v>
      </c>
      <c r="AG23" s="81" t="s">
        <v>3450</v>
      </c>
      <c r="AH23" s="15"/>
      <c r="AI23" s="16" t="s">
        <v>3555</v>
      </c>
      <c r="AJ23" s="17" t="s">
        <v>3296</v>
      </c>
      <c r="AK23" s="18" t="s">
        <v>3521</v>
      </c>
      <c r="AL23" s="19" t="s">
        <v>3295</v>
      </c>
      <c r="AM23" s="91" t="s">
        <v>3455</v>
      </c>
      <c r="AN23" s="85" t="s">
        <v>3474</v>
      </c>
      <c r="AO23" s="15"/>
      <c r="AP23" s="16" t="s">
        <v>3499</v>
      </c>
      <c r="AQ23" s="17" t="s">
        <v>1442</v>
      </c>
      <c r="AR23" s="18" t="s">
        <v>3557</v>
      </c>
      <c r="AS23" s="19" t="s">
        <v>1259</v>
      </c>
      <c r="AT23" s="91" t="s">
        <v>1390</v>
      </c>
      <c r="AU23" s="85" t="s">
        <v>3459</v>
      </c>
      <c r="AW23" s="16" t="s">
        <v>3555</v>
      </c>
      <c r="AX23" s="17" t="s">
        <v>1195</v>
      </c>
      <c r="AY23" s="18" t="s">
        <v>3530</v>
      </c>
      <c r="AZ23" s="19" t="s">
        <v>443</v>
      </c>
      <c r="BA23" s="91" t="s">
        <v>1376</v>
      </c>
      <c r="BB23" s="135" t="s">
        <v>3452</v>
      </c>
      <c r="BC23" s="16" t="s">
        <v>3492</v>
      </c>
      <c r="BD23" s="17" t="s">
        <v>675</v>
      </c>
      <c r="BE23" s="18" t="s">
        <v>3574</v>
      </c>
      <c r="BF23" s="76" t="s">
        <v>156</v>
      </c>
      <c r="BG23" s="20" t="s">
        <v>1059</v>
      </c>
      <c r="BH23" s="81" t="s">
        <v>3441</v>
      </c>
      <c r="BI23" s="15"/>
      <c r="BJ23" s="16" t="s">
        <v>3499</v>
      </c>
      <c r="BK23" s="17" t="s">
        <v>1446</v>
      </c>
      <c r="BL23" s="18" t="s">
        <v>3574</v>
      </c>
      <c r="BM23" s="19" t="s">
        <v>156</v>
      </c>
      <c r="BN23" s="91" t="s">
        <v>1059</v>
      </c>
      <c r="BO23" s="85" t="s">
        <v>3452</v>
      </c>
      <c r="BP23" s="15"/>
      <c r="BQ23" s="16" t="s">
        <v>3499</v>
      </c>
      <c r="BR23" s="17" t="s">
        <v>169</v>
      </c>
      <c r="BS23" s="18" t="s">
        <v>3574</v>
      </c>
      <c r="BT23" s="19" t="s">
        <v>156</v>
      </c>
      <c r="BU23" s="91" t="s">
        <v>1059</v>
      </c>
      <c r="BV23" s="85" t="s">
        <v>3606</v>
      </c>
      <c r="BX23" s="16" t="s">
        <v>3484</v>
      </c>
      <c r="BY23" s="17" t="s">
        <v>374</v>
      </c>
      <c r="BZ23" s="18" t="s">
        <v>3583</v>
      </c>
      <c r="CA23" s="19" t="s">
        <v>1089</v>
      </c>
      <c r="CB23" s="91" t="s">
        <v>1067</v>
      </c>
      <c r="CC23" s="85" t="s">
        <v>3441</v>
      </c>
      <c r="CD23" s="136" t="s">
        <v>3484</v>
      </c>
      <c r="CE23" s="17" t="s">
        <v>148</v>
      </c>
      <c r="CF23" s="18" t="s">
        <v>3425</v>
      </c>
      <c r="CG23" s="76" t="s">
        <v>1087</v>
      </c>
      <c r="CH23" s="20" t="s">
        <v>1065</v>
      </c>
      <c r="CI23" s="81" t="s">
        <v>3523</v>
      </c>
      <c r="CJ23" s="15"/>
      <c r="CK23" s="16" t="s">
        <v>3499</v>
      </c>
      <c r="CL23" s="17" t="s">
        <v>1431</v>
      </c>
      <c r="CM23" s="18" t="s">
        <v>3644</v>
      </c>
      <c r="CN23" s="19" t="s">
        <v>19</v>
      </c>
      <c r="CO23" s="91" t="s">
        <v>1383</v>
      </c>
      <c r="CP23" s="85" t="s">
        <v>3543</v>
      </c>
      <c r="CQ23" s="15"/>
      <c r="CR23" s="16" t="s">
        <v>3495</v>
      </c>
      <c r="CS23" s="17" t="s">
        <v>317</v>
      </c>
      <c r="CT23" s="18" t="s">
        <v>3435</v>
      </c>
      <c r="CU23" s="19" t="s">
        <v>293</v>
      </c>
      <c r="CV23" s="91" t="s">
        <v>1060</v>
      </c>
      <c r="CW23" s="85" t="s">
        <v>3441</v>
      </c>
      <c r="CY23" s="16" t="s">
        <v>3555</v>
      </c>
      <c r="CZ23" s="17" t="s">
        <v>1505</v>
      </c>
      <c r="DA23" s="18" t="s">
        <v>3435</v>
      </c>
      <c r="DB23" s="19" t="s">
        <v>293</v>
      </c>
      <c r="DC23" s="91" t="s">
        <v>1060</v>
      </c>
      <c r="DD23" s="135" t="s">
        <v>3441</v>
      </c>
      <c r="DE23" s="16" t="s">
        <v>3472</v>
      </c>
      <c r="DF23" s="17" t="s">
        <v>412</v>
      </c>
      <c r="DG23" s="18" t="s">
        <v>3698</v>
      </c>
      <c r="DH23" s="76" t="s">
        <v>1090</v>
      </c>
      <c r="DI23" s="20" t="s">
        <v>3519</v>
      </c>
      <c r="DJ23" s="81" t="s">
        <v>3619</v>
      </c>
      <c r="DK23" s="15"/>
      <c r="DL23" s="16" t="s">
        <v>3492</v>
      </c>
      <c r="DM23" s="17" t="s">
        <v>246</v>
      </c>
      <c r="DN23" s="18" t="s">
        <v>3702</v>
      </c>
      <c r="DO23" s="19" t="s">
        <v>156</v>
      </c>
      <c r="DP23" s="91" t="s">
        <v>1059</v>
      </c>
      <c r="DQ23" s="85" t="s">
        <v>3441</v>
      </c>
      <c r="DR23" s="15"/>
      <c r="DS23" s="16" t="s">
        <v>3499</v>
      </c>
      <c r="DT23" s="17" t="s">
        <v>770</v>
      </c>
      <c r="DU23" s="18" t="s">
        <v>3703</v>
      </c>
      <c r="DV23" s="19" t="s">
        <v>764</v>
      </c>
      <c r="DW23" s="91" t="s">
        <v>1400</v>
      </c>
      <c r="DX23" s="85" t="s">
        <v>3532</v>
      </c>
      <c r="DZ23" s="16" t="s">
        <v>3492</v>
      </c>
      <c r="EA23" s="17" t="s">
        <v>358</v>
      </c>
      <c r="EB23" s="18" t="s">
        <v>3698</v>
      </c>
      <c r="EC23" s="19" t="s">
        <v>293</v>
      </c>
      <c r="ED23" s="91" t="s">
        <v>1060</v>
      </c>
      <c r="EE23" s="85" t="s">
        <v>3447</v>
      </c>
    </row>
    <row r="24" spans="1:135" ht="14.25" customHeight="1" x14ac:dyDescent="0.4">
      <c r="A24" s="16" t="s">
        <v>3489</v>
      </c>
      <c r="B24" s="17" t="s">
        <v>1350</v>
      </c>
      <c r="C24" s="18" t="s">
        <v>3438</v>
      </c>
      <c r="D24" s="76" t="s">
        <v>655</v>
      </c>
      <c r="E24" s="20" t="s">
        <v>1068</v>
      </c>
      <c r="F24" s="81" t="s">
        <v>3452</v>
      </c>
      <c r="G24" s="15"/>
      <c r="H24" s="16" t="s">
        <v>3494</v>
      </c>
      <c r="I24" s="17" t="s">
        <v>1443</v>
      </c>
      <c r="J24" s="18" t="s">
        <v>3473</v>
      </c>
      <c r="K24" s="19" t="s">
        <v>443</v>
      </c>
      <c r="L24" s="91" t="s">
        <v>1376</v>
      </c>
      <c r="M24" s="85" t="s">
        <v>3480</v>
      </c>
      <c r="N24" s="15"/>
      <c r="O24" s="16" t="s">
        <v>3499</v>
      </c>
      <c r="P24" s="17" t="s">
        <v>2958</v>
      </c>
      <c r="Q24" s="18" t="s">
        <v>3493</v>
      </c>
      <c r="R24" s="19" t="s">
        <v>1096</v>
      </c>
      <c r="S24" s="91" t="s">
        <v>1071</v>
      </c>
      <c r="T24" s="85" t="s">
        <v>3500</v>
      </c>
      <c r="V24" s="16" t="s">
        <v>3495</v>
      </c>
      <c r="W24" s="17" t="s">
        <v>3178</v>
      </c>
      <c r="X24" s="18" t="s">
        <v>3442</v>
      </c>
      <c r="Y24" s="19" t="s">
        <v>986</v>
      </c>
      <c r="Z24" s="91" t="s">
        <v>3468</v>
      </c>
      <c r="AA24" s="135" t="s">
        <v>3496</v>
      </c>
      <c r="AB24" s="16" t="s">
        <v>3492</v>
      </c>
      <c r="AC24" s="17" t="s">
        <v>3192</v>
      </c>
      <c r="AD24" s="18" t="s">
        <v>3558</v>
      </c>
      <c r="AE24" s="76" t="s">
        <v>3194</v>
      </c>
      <c r="AF24" s="20" t="s">
        <v>3506</v>
      </c>
      <c r="AG24" s="81" t="s">
        <v>3450</v>
      </c>
      <c r="AH24" s="15"/>
      <c r="AI24" s="16" t="s">
        <v>3556</v>
      </c>
      <c r="AJ24" s="17" t="s">
        <v>1192</v>
      </c>
      <c r="AK24" s="18" t="s">
        <v>3566</v>
      </c>
      <c r="AL24" s="19" t="s">
        <v>1193</v>
      </c>
      <c r="AM24" s="91" t="s">
        <v>1394</v>
      </c>
      <c r="AN24" s="85" t="s">
        <v>3463</v>
      </c>
      <c r="AO24" s="15"/>
      <c r="AP24" s="16" t="s">
        <v>3499</v>
      </c>
      <c r="AQ24" s="17" t="s">
        <v>1189</v>
      </c>
      <c r="AR24" s="18" t="s">
        <v>3544</v>
      </c>
      <c r="AS24" s="19" t="s">
        <v>2732</v>
      </c>
      <c r="AT24" s="91" t="s">
        <v>1408</v>
      </c>
      <c r="AU24" s="85" t="s">
        <v>3459</v>
      </c>
      <c r="AW24" s="16" t="s">
        <v>3555</v>
      </c>
      <c r="AX24" s="17" t="s">
        <v>2324</v>
      </c>
      <c r="AY24" s="18" t="s">
        <v>3525</v>
      </c>
      <c r="AZ24" s="19" t="s">
        <v>293</v>
      </c>
      <c r="BA24" s="91" t="s">
        <v>1060</v>
      </c>
      <c r="BB24" s="135" t="s">
        <v>3452</v>
      </c>
      <c r="BC24" s="16" t="s">
        <v>3492</v>
      </c>
      <c r="BD24" s="17" t="s">
        <v>427</v>
      </c>
      <c r="BE24" s="18" t="s">
        <v>3578</v>
      </c>
      <c r="BF24" s="76" t="s">
        <v>1090</v>
      </c>
      <c r="BG24" s="20" t="s">
        <v>3519</v>
      </c>
      <c r="BH24" s="81" t="s">
        <v>3441</v>
      </c>
      <c r="BI24" s="15"/>
      <c r="BJ24" s="16" t="s">
        <v>3499</v>
      </c>
      <c r="BK24" s="17" t="s">
        <v>878</v>
      </c>
      <c r="BL24" s="18" t="s">
        <v>3597</v>
      </c>
      <c r="BM24" s="19" t="s">
        <v>1096</v>
      </c>
      <c r="BN24" s="91" t="s">
        <v>1071</v>
      </c>
      <c r="BO24" s="85" t="s">
        <v>3452</v>
      </c>
      <c r="BP24" s="15"/>
      <c r="BQ24" s="16" t="s">
        <v>3556</v>
      </c>
      <c r="BR24" s="17" t="s">
        <v>1423</v>
      </c>
      <c r="BS24" s="18" t="s">
        <v>3607</v>
      </c>
      <c r="BT24" s="19" t="s">
        <v>803</v>
      </c>
      <c r="BU24" s="91" t="s">
        <v>1427</v>
      </c>
      <c r="BV24" s="85" t="s">
        <v>3445</v>
      </c>
      <c r="BX24" s="16" t="s">
        <v>3484</v>
      </c>
      <c r="BY24" s="17" t="s">
        <v>2336</v>
      </c>
      <c r="BZ24" s="18" t="s">
        <v>3583</v>
      </c>
      <c r="CA24" s="19" t="s">
        <v>293</v>
      </c>
      <c r="CB24" s="91" t="s">
        <v>1060</v>
      </c>
      <c r="CC24" s="85" t="s">
        <v>3441</v>
      </c>
      <c r="CD24" s="136" t="s">
        <v>3484</v>
      </c>
      <c r="CE24" s="17" t="s">
        <v>1369</v>
      </c>
      <c r="CF24" s="18" t="s">
        <v>3641</v>
      </c>
      <c r="CG24" s="76" t="s">
        <v>1370</v>
      </c>
      <c r="CH24" s="20" t="s">
        <v>1432</v>
      </c>
      <c r="CI24" s="81" t="s">
        <v>3523</v>
      </c>
      <c r="CJ24" s="15"/>
      <c r="CK24" s="16" t="s">
        <v>3556</v>
      </c>
      <c r="CL24" s="17" t="s">
        <v>1258</v>
      </c>
      <c r="CM24" s="18" t="s">
        <v>3638</v>
      </c>
      <c r="CN24" s="19" t="s">
        <v>1099</v>
      </c>
      <c r="CO24" s="91" t="s">
        <v>1311</v>
      </c>
      <c r="CP24" s="85" t="s">
        <v>3445</v>
      </c>
      <c r="CQ24" s="15"/>
      <c r="CR24" s="16" t="s">
        <v>3556</v>
      </c>
      <c r="CS24" s="17" t="s">
        <v>1232</v>
      </c>
      <c r="CT24" s="18" t="s">
        <v>3645</v>
      </c>
      <c r="CU24" s="19" t="s">
        <v>803</v>
      </c>
      <c r="CV24" s="91" t="s">
        <v>1427</v>
      </c>
      <c r="CW24" s="85" t="s">
        <v>3646</v>
      </c>
      <c r="CY24" s="16" t="s">
        <v>3555</v>
      </c>
      <c r="CZ24" s="17" t="s">
        <v>1361</v>
      </c>
      <c r="DA24" s="18" t="s">
        <v>3436</v>
      </c>
      <c r="DB24" s="19" t="s">
        <v>1362</v>
      </c>
      <c r="DC24" s="91" t="s">
        <v>1416</v>
      </c>
      <c r="DD24" s="135" t="s">
        <v>3441</v>
      </c>
      <c r="DE24" s="16" t="s">
        <v>3556</v>
      </c>
      <c r="DF24" s="17" t="s">
        <v>927</v>
      </c>
      <c r="DG24" s="18" t="s">
        <v>3704</v>
      </c>
      <c r="DH24" s="76" t="s">
        <v>921</v>
      </c>
      <c r="DI24" s="20" t="s">
        <v>1315</v>
      </c>
      <c r="DJ24" s="81" t="s">
        <v>3662</v>
      </c>
      <c r="DK24" s="15"/>
      <c r="DL24" s="16" t="s">
        <v>3556</v>
      </c>
      <c r="DM24" s="17" t="s">
        <v>1375</v>
      </c>
      <c r="DN24" s="18" t="s">
        <v>3689</v>
      </c>
      <c r="DO24" s="19" t="s">
        <v>1267</v>
      </c>
      <c r="DP24" s="91" t="s">
        <v>1381</v>
      </c>
      <c r="DQ24" s="85" t="s">
        <v>3540</v>
      </c>
      <c r="DR24" s="15"/>
      <c r="DS24" s="16" t="s">
        <v>3499</v>
      </c>
      <c r="DT24" s="17" t="s">
        <v>629</v>
      </c>
      <c r="DU24" s="18" t="s">
        <v>3676</v>
      </c>
      <c r="DV24" s="19" t="s">
        <v>590</v>
      </c>
      <c r="DW24" s="91" t="s">
        <v>1378</v>
      </c>
      <c r="DX24" s="85" t="s">
        <v>3532</v>
      </c>
      <c r="DZ24" s="16" t="s">
        <v>3556</v>
      </c>
      <c r="EA24" s="17" t="s">
        <v>231</v>
      </c>
      <c r="EB24" s="18" t="s">
        <v>3661</v>
      </c>
      <c r="EC24" s="19" t="s">
        <v>156</v>
      </c>
      <c r="ED24" s="91" t="s">
        <v>1059</v>
      </c>
      <c r="EE24" s="85" t="s">
        <v>3705</v>
      </c>
    </row>
    <row r="25" spans="1:135" ht="14.25" customHeight="1" x14ac:dyDescent="0.4">
      <c r="A25" s="16" t="s">
        <v>3489</v>
      </c>
      <c r="B25" s="17" t="s">
        <v>2568</v>
      </c>
      <c r="C25" s="18" t="s">
        <v>3446</v>
      </c>
      <c r="D25" s="76" t="s">
        <v>2570</v>
      </c>
      <c r="E25" s="20" t="s">
        <v>3457</v>
      </c>
      <c r="F25" s="81" t="s">
        <v>3452</v>
      </c>
      <c r="G25" s="15"/>
      <c r="H25" s="16" t="s">
        <v>3494</v>
      </c>
      <c r="I25" s="17" t="s">
        <v>1393</v>
      </c>
      <c r="J25" s="18" t="s">
        <v>3473</v>
      </c>
      <c r="K25" s="19" t="s">
        <v>1092</v>
      </c>
      <c r="L25" s="91" t="s">
        <v>3477</v>
      </c>
      <c r="M25" s="85" t="s">
        <v>3480</v>
      </c>
      <c r="N25" s="15"/>
      <c r="O25" s="16" t="s">
        <v>3499</v>
      </c>
      <c r="P25" s="17" t="s">
        <v>1680</v>
      </c>
      <c r="Q25" s="18" t="s">
        <v>3497</v>
      </c>
      <c r="R25" s="19" t="s">
        <v>1267</v>
      </c>
      <c r="S25" s="91" t="s">
        <v>1381</v>
      </c>
      <c r="T25" s="85" t="s">
        <v>3500</v>
      </c>
      <c r="V25" s="16" t="s">
        <v>3502</v>
      </c>
      <c r="W25" s="17" t="s">
        <v>2670</v>
      </c>
      <c r="X25" s="18" t="s">
        <v>3473</v>
      </c>
      <c r="Y25" s="19" t="s">
        <v>590</v>
      </c>
      <c r="Z25" s="91" t="s">
        <v>1378</v>
      </c>
      <c r="AA25" s="135" t="s">
        <v>3503</v>
      </c>
      <c r="AB25" s="16" t="s">
        <v>3492</v>
      </c>
      <c r="AC25" s="17" t="s">
        <v>1183</v>
      </c>
      <c r="AD25" s="18" t="s">
        <v>3548</v>
      </c>
      <c r="AE25" s="76" t="s">
        <v>1087</v>
      </c>
      <c r="AF25" s="20" t="s">
        <v>1065</v>
      </c>
      <c r="AG25" s="81" t="s">
        <v>3450</v>
      </c>
      <c r="AH25" s="15"/>
      <c r="AI25" s="16" t="s">
        <v>3556</v>
      </c>
      <c r="AJ25" s="17" t="s">
        <v>1532</v>
      </c>
      <c r="AK25" s="18" t="s">
        <v>3552</v>
      </c>
      <c r="AL25" s="19" t="s">
        <v>1533</v>
      </c>
      <c r="AM25" s="91" t="s">
        <v>3553</v>
      </c>
      <c r="AN25" s="85" t="s">
        <v>3463</v>
      </c>
      <c r="AO25" s="15"/>
      <c r="AP25" s="16" t="s">
        <v>3502</v>
      </c>
      <c r="AQ25" s="17" t="s">
        <v>1391</v>
      </c>
      <c r="AR25" s="18" t="s">
        <v>3550</v>
      </c>
      <c r="AS25" s="19" t="s">
        <v>855</v>
      </c>
      <c r="AT25" s="91" t="s">
        <v>1069</v>
      </c>
      <c r="AU25" s="85" t="s">
        <v>3560</v>
      </c>
      <c r="AW25" s="16" t="s">
        <v>3555</v>
      </c>
      <c r="AX25" s="17" t="s">
        <v>2571</v>
      </c>
      <c r="AY25" s="18" t="s">
        <v>3534</v>
      </c>
      <c r="AZ25" s="19" t="s">
        <v>1091</v>
      </c>
      <c r="BA25" s="91" t="s">
        <v>1076</v>
      </c>
      <c r="BB25" s="135" t="s">
        <v>3452</v>
      </c>
      <c r="BC25" s="16" t="s">
        <v>3502</v>
      </c>
      <c r="BD25" s="17" t="s">
        <v>553</v>
      </c>
      <c r="BE25" s="18" t="s">
        <v>3581</v>
      </c>
      <c r="BF25" s="76" t="s">
        <v>1092</v>
      </c>
      <c r="BG25" s="20" t="s">
        <v>3477</v>
      </c>
      <c r="BH25" s="81" t="s">
        <v>3439</v>
      </c>
      <c r="BI25" s="15"/>
      <c r="BJ25" s="16" t="s">
        <v>3499</v>
      </c>
      <c r="BK25" s="17" t="s">
        <v>1221</v>
      </c>
      <c r="BL25" s="18" t="s">
        <v>3578</v>
      </c>
      <c r="BM25" s="19" t="s">
        <v>293</v>
      </c>
      <c r="BN25" s="91" t="s">
        <v>1060</v>
      </c>
      <c r="BO25" s="85" t="s">
        <v>3452</v>
      </c>
      <c r="BP25" s="15"/>
      <c r="BQ25" s="16" t="s">
        <v>3556</v>
      </c>
      <c r="BR25" s="17" t="s">
        <v>2386</v>
      </c>
      <c r="BS25" s="18" t="s">
        <v>3578</v>
      </c>
      <c r="BT25" s="19" t="s">
        <v>1187</v>
      </c>
      <c r="BU25" s="91" t="s">
        <v>1313</v>
      </c>
      <c r="BV25" s="85" t="s">
        <v>3445</v>
      </c>
      <c r="BX25" s="16" t="s">
        <v>3484</v>
      </c>
      <c r="BY25" s="17" t="s">
        <v>1218</v>
      </c>
      <c r="BZ25" s="18" t="s">
        <v>3583</v>
      </c>
      <c r="CA25" s="19" t="s">
        <v>293</v>
      </c>
      <c r="CB25" s="91" t="s">
        <v>1060</v>
      </c>
      <c r="CC25" s="85" t="s">
        <v>3441</v>
      </c>
      <c r="CD25" s="136" t="s">
        <v>3484</v>
      </c>
      <c r="CE25" s="17" t="s">
        <v>894</v>
      </c>
      <c r="CF25" s="18" t="s">
        <v>3647</v>
      </c>
      <c r="CG25" s="76" t="s">
        <v>1096</v>
      </c>
      <c r="CH25" s="20" t="s">
        <v>1071</v>
      </c>
      <c r="CI25" s="81" t="s">
        <v>3523</v>
      </c>
      <c r="CJ25" s="15"/>
      <c r="CK25" s="16" t="s">
        <v>3556</v>
      </c>
      <c r="CL25" s="17" t="s">
        <v>536</v>
      </c>
      <c r="CM25" s="18" t="s">
        <v>3629</v>
      </c>
      <c r="CN25" s="19" t="s">
        <v>535</v>
      </c>
      <c r="CO25" s="91" t="s">
        <v>3637</v>
      </c>
      <c r="CP25" s="85" t="s">
        <v>3445</v>
      </c>
      <c r="CQ25" s="15"/>
      <c r="CR25" s="16" t="s">
        <v>3556</v>
      </c>
      <c r="CS25" s="17" t="s">
        <v>203</v>
      </c>
      <c r="CT25" s="18" t="s">
        <v>3630</v>
      </c>
      <c r="CU25" s="19" t="s">
        <v>156</v>
      </c>
      <c r="CV25" s="91" t="s">
        <v>1059</v>
      </c>
      <c r="CW25" s="85" t="s">
        <v>3646</v>
      </c>
      <c r="CY25" s="16" t="s">
        <v>3555</v>
      </c>
      <c r="CZ25" s="17" t="s">
        <v>2547</v>
      </c>
      <c r="DA25" s="18" t="s">
        <v>3636</v>
      </c>
      <c r="DB25" s="19" t="s">
        <v>2549</v>
      </c>
      <c r="DC25" s="91" t="s">
        <v>3648</v>
      </c>
      <c r="DD25" s="135" t="s">
        <v>3441</v>
      </c>
      <c r="DE25" s="16" t="s">
        <v>3556</v>
      </c>
      <c r="DF25" s="17" t="s">
        <v>378</v>
      </c>
      <c r="DG25" s="18" t="s">
        <v>3686</v>
      </c>
      <c r="DH25" s="76" t="s">
        <v>1089</v>
      </c>
      <c r="DI25" s="20" t="s">
        <v>1067</v>
      </c>
      <c r="DJ25" s="81" t="s">
        <v>3662</v>
      </c>
      <c r="DK25" s="15"/>
      <c r="DL25" s="16" t="s">
        <v>3502</v>
      </c>
      <c r="DM25" s="17" t="s">
        <v>363</v>
      </c>
      <c r="DN25" s="18" t="s">
        <v>3660</v>
      </c>
      <c r="DO25" s="19" t="s">
        <v>293</v>
      </c>
      <c r="DP25" s="91" t="s">
        <v>1060</v>
      </c>
      <c r="DQ25" s="85" t="s">
        <v>3453</v>
      </c>
      <c r="DR25" s="15"/>
      <c r="DS25" s="16" t="s">
        <v>3499</v>
      </c>
      <c r="DT25" s="17" t="s">
        <v>1262</v>
      </c>
      <c r="DU25" s="18" t="s">
        <v>3661</v>
      </c>
      <c r="DV25" s="19" t="s">
        <v>156</v>
      </c>
      <c r="DW25" s="91" t="s">
        <v>1059</v>
      </c>
      <c r="DX25" s="85" t="s">
        <v>3532</v>
      </c>
      <c r="DZ25" s="16" t="s">
        <v>3502</v>
      </c>
      <c r="EA25" s="17" t="s">
        <v>634</v>
      </c>
      <c r="EB25" s="18" t="s">
        <v>3680</v>
      </c>
      <c r="EC25" s="19" t="s">
        <v>590</v>
      </c>
      <c r="ED25" s="91" t="s">
        <v>1378</v>
      </c>
      <c r="EE25" s="85" t="s">
        <v>3706</v>
      </c>
    </row>
    <row r="26" spans="1:135" ht="14.25" customHeight="1" x14ac:dyDescent="0.4">
      <c r="A26" s="16" t="s">
        <v>3504</v>
      </c>
      <c r="B26" s="17" t="s">
        <v>2503</v>
      </c>
      <c r="C26" s="18" t="s">
        <v>3446</v>
      </c>
      <c r="D26" s="76" t="s">
        <v>1092</v>
      </c>
      <c r="E26" s="20" t="s">
        <v>3477</v>
      </c>
      <c r="F26" s="81" t="s">
        <v>3474</v>
      </c>
      <c r="G26" s="15"/>
      <c r="H26" s="16" t="s">
        <v>3494</v>
      </c>
      <c r="I26" s="17" t="s">
        <v>2531</v>
      </c>
      <c r="J26" s="18" t="s">
        <v>3473</v>
      </c>
      <c r="K26" s="19" t="s">
        <v>1092</v>
      </c>
      <c r="L26" s="91" t="s">
        <v>3477</v>
      </c>
      <c r="M26" s="85" t="s">
        <v>3480</v>
      </c>
      <c r="N26" s="15"/>
      <c r="O26" s="16" t="s">
        <v>3504</v>
      </c>
      <c r="P26" s="17" t="s">
        <v>2034</v>
      </c>
      <c r="Q26" s="18" t="s">
        <v>3517</v>
      </c>
      <c r="R26" s="19" t="s">
        <v>156</v>
      </c>
      <c r="S26" s="91" t="s">
        <v>1059</v>
      </c>
      <c r="T26" s="85" t="s">
        <v>3496</v>
      </c>
      <c r="V26" s="16" t="s">
        <v>3502</v>
      </c>
      <c r="W26" s="17" t="s">
        <v>3239</v>
      </c>
      <c r="X26" s="18" t="s">
        <v>3515</v>
      </c>
      <c r="Y26" s="19" t="s">
        <v>3194</v>
      </c>
      <c r="Z26" s="91" t="s">
        <v>3506</v>
      </c>
      <c r="AA26" s="135" t="s">
        <v>3503</v>
      </c>
      <c r="AB26" s="16" t="s">
        <v>3492</v>
      </c>
      <c r="AC26" s="17" t="s">
        <v>1176</v>
      </c>
      <c r="AD26" s="18" t="s">
        <v>3524</v>
      </c>
      <c r="AE26" s="76" t="s">
        <v>764</v>
      </c>
      <c r="AF26" s="20" t="s">
        <v>1400</v>
      </c>
      <c r="AG26" s="81" t="s">
        <v>3450</v>
      </c>
      <c r="AH26" s="15"/>
      <c r="AI26" s="16" t="s">
        <v>3556</v>
      </c>
      <c r="AJ26" s="17" t="s">
        <v>1352</v>
      </c>
      <c r="AK26" s="18" t="s">
        <v>3530</v>
      </c>
      <c r="AL26" s="19" t="s">
        <v>443</v>
      </c>
      <c r="AM26" s="91" t="s">
        <v>1376</v>
      </c>
      <c r="AN26" s="85" t="s">
        <v>3463</v>
      </c>
      <c r="AO26" s="15"/>
      <c r="AP26" s="16" t="s">
        <v>3504</v>
      </c>
      <c r="AQ26" s="17" t="s">
        <v>1402</v>
      </c>
      <c r="AR26" s="18" t="s">
        <v>3535</v>
      </c>
      <c r="AS26" s="19" t="s">
        <v>1267</v>
      </c>
      <c r="AT26" s="91" t="s">
        <v>1381</v>
      </c>
      <c r="AU26" s="85" t="s">
        <v>3486</v>
      </c>
      <c r="AW26" s="16" t="s">
        <v>3555</v>
      </c>
      <c r="AX26" s="17" t="s">
        <v>2306</v>
      </c>
      <c r="AY26" s="18" t="s">
        <v>3525</v>
      </c>
      <c r="AZ26" s="19" t="s">
        <v>293</v>
      </c>
      <c r="BA26" s="91" t="s">
        <v>1060</v>
      </c>
      <c r="BB26" s="135" t="s">
        <v>3452</v>
      </c>
      <c r="BC26" s="16" t="s">
        <v>3502</v>
      </c>
      <c r="BD26" s="17" t="s">
        <v>66</v>
      </c>
      <c r="BE26" s="18" t="s">
        <v>3610</v>
      </c>
      <c r="BF26" s="76" t="s">
        <v>65</v>
      </c>
      <c r="BG26" s="20" t="s">
        <v>3611</v>
      </c>
      <c r="BH26" s="81" t="s">
        <v>3439</v>
      </c>
      <c r="BI26" s="15"/>
      <c r="BJ26" s="16" t="s">
        <v>3499</v>
      </c>
      <c r="BK26" s="17" t="s">
        <v>1364</v>
      </c>
      <c r="BL26" s="18" t="s">
        <v>3598</v>
      </c>
      <c r="BM26" s="19" t="s">
        <v>13</v>
      </c>
      <c r="BN26" s="91" t="s">
        <v>1073</v>
      </c>
      <c r="BO26" s="85" t="s">
        <v>3452</v>
      </c>
      <c r="BP26" s="15"/>
      <c r="BQ26" s="16" t="s">
        <v>3504</v>
      </c>
      <c r="BR26" s="17" t="s">
        <v>2291</v>
      </c>
      <c r="BS26" s="18" t="s">
        <v>3574</v>
      </c>
      <c r="BT26" s="19" t="s">
        <v>118</v>
      </c>
      <c r="BU26" s="91" t="s">
        <v>1058</v>
      </c>
      <c r="BV26" s="85" t="s">
        <v>3450</v>
      </c>
      <c r="BX26" s="16" t="s">
        <v>3504</v>
      </c>
      <c r="BY26" s="17" t="s">
        <v>1214</v>
      </c>
      <c r="BZ26" s="18" t="s">
        <v>3599</v>
      </c>
      <c r="CA26" s="19" t="s">
        <v>1914</v>
      </c>
      <c r="CB26" s="91" t="s">
        <v>1914</v>
      </c>
      <c r="CC26" s="85" t="s">
        <v>3540</v>
      </c>
      <c r="CD26" s="136" t="s">
        <v>3484</v>
      </c>
      <c r="CE26" s="17" t="s">
        <v>450</v>
      </c>
      <c r="CF26" s="18" t="s">
        <v>3629</v>
      </c>
      <c r="CG26" s="76" t="s">
        <v>443</v>
      </c>
      <c r="CH26" s="20" t="s">
        <v>1376</v>
      </c>
      <c r="CI26" s="81" t="s">
        <v>3523</v>
      </c>
      <c r="CJ26" s="15"/>
      <c r="CK26" s="16" t="s">
        <v>3556</v>
      </c>
      <c r="CL26" s="17" t="s">
        <v>1534</v>
      </c>
      <c r="CM26" s="18" t="s">
        <v>3429</v>
      </c>
      <c r="CN26" s="19" t="s">
        <v>1267</v>
      </c>
      <c r="CO26" s="91" t="s">
        <v>1381</v>
      </c>
      <c r="CP26" s="85" t="s">
        <v>3445</v>
      </c>
      <c r="CQ26" s="15"/>
      <c r="CR26" s="16" t="s">
        <v>3504</v>
      </c>
      <c r="CS26" s="17" t="s">
        <v>2315</v>
      </c>
      <c r="CT26" s="18" t="s">
        <v>3621</v>
      </c>
      <c r="CU26" s="19" t="s">
        <v>2314</v>
      </c>
      <c r="CV26" s="91" t="s">
        <v>3649</v>
      </c>
      <c r="CW26" s="85" t="s">
        <v>3542</v>
      </c>
      <c r="CY26" s="16" t="s">
        <v>3555</v>
      </c>
      <c r="CZ26" s="17" t="s">
        <v>691</v>
      </c>
      <c r="DA26" s="18" t="s">
        <v>3433</v>
      </c>
      <c r="DB26" s="19" t="s">
        <v>1094</v>
      </c>
      <c r="DC26" s="91" t="s">
        <v>3434</v>
      </c>
      <c r="DD26" s="135" t="s">
        <v>3441</v>
      </c>
      <c r="DE26" s="16" t="s">
        <v>3556</v>
      </c>
      <c r="DF26" s="17" t="s">
        <v>957</v>
      </c>
      <c r="DG26" s="18" t="s">
        <v>3687</v>
      </c>
      <c r="DH26" s="76" t="s">
        <v>956</v>
      </c>
      <c r="DI26" s="20" t="s">
        <v>1320</v>
      </c>
      <c r="DJ26" s="81" t="s">
        <v>3662</v>
      </c>
      <c r="DK26" s="15"/>
      <c r="DL26" s="16" t="s">
        <v>3504</v>
      </c>
      <c r="DM26" s="17" t="s">
        <v>1513</v>
      </c>
      <c r="DN26" s="18" t="s">
        <v>3707</v>
      </c>
      <c r="DO26" s="19" t="s">
        <v>1914</v>
      </c>
      <c r="DP26" s="91" t="s">
        <v>1914</v>
      </c>
      <c r="DQ26" s="85" t="s">
        <v>3439</v>
      </c>
      <c r="DR26" s="15"/>
      <c r="DS26" s="16" t="s">
        <v>3504</v>
      </c>
      <c r="DT26" s="17" t="s">
        <v>239</v>
      </c>
      <c r="DU26" s="18" t="s">
        <v>3708</v>
      </c>
      <c r="DV26" s="19" t="s">
        <v>156</v>
      </c>
      <c r="DW26" s="91" t="s">
        <v>1059</v>
      </c>
      <c r="DX26" s="85" t="s">
        <v>3523</v>
      </c>
      <c r="DZ26" s="16" t="s">
        <v>3504</v>
      </c>
      <c r="EA26" s="17" t="s">
        <v>421</v>
      </c>
      <c r="EB26" s="18" t="s">
        <v>3684</v>
      </c>
      <c r="EC26" s="19" t="s">
        <v>1090</v>
      </c>
      <c r="ED26" s="91" t="s">
        <v>3519</v>
      </c>
      <c r="EE26" s="85" t="s">
        <v>3532</v>
      </c>
    </row>
    <row r="27" spans="1:135" ht="14.25" customHeight="1" x14ac:dyDescent="0.4">
      <c r="A27" s="16" t="s">
        <v>3504</v>
      </c>
      <c r="B27" s="17" t="s">
        <v>1384</v>
      </c>
      <c r="C27" s="18" t="s">
        <v>3488</v>
      </c>
      <c r="D27" s="76" t="s">
        <v>33</v>
      </c>
      <c r="E27" s="20" t="s">
        <v>1063</v>
      </c>
      <c r="F27" s="81" t="s">
        <v>3474</v>
      </c>
      <c r="G27" s="15"/>
      <c r="H27" s="16" t="s">
        <v>3494</v>
      </c>
      <c r="I27" s="17" t="s">
        <v>1384</v>
      </c>
      <c r="J27" s="18" t="s">
        <v>3488</v>
      </c>
      <c r="K27" s="19" t="s">
        <v>33</v>
      </c>
      <c r="L27" s="91" t="s">
        <v>1063</v>
      </c>
      <c r="M27" s="85" t="s">
        <v>3480</v>
      </c>
      <c r="N27" s="15"/>
      <c r="O27" s="16" t="s">
        <v>3504</v>
      </c>
      <c r="P27" s="17" t="s">
        <v>1941</v>
      </c>
      <c r="Q27" s="18" t="s">
        <v>3517</v>
      </c>
      <c r="R27" s="19" t="s">
        <v>156</v>
      </c>
      <c r="S27" s="91" t="s">
        <v>1059</v>
      </c>
      <c r="T27" s="85" t="s">
        <v>3496</v>
      </c>
      <c r="V27" s="16" t="s">
        <v>3502</v>
      </c>
      <c r="W27" s="17" t="s">
        <v>2551</v>
      </c>
      <c r="X27" s="18" t="s">
        <v>3446</v>
      </c>
      <c r="Y27" s="19" t="s">
        <v>1093</v>
      </c>
      <c r="Z27" s="91" t="s">
        <v>1413</v>
      </c>
      <c r="AA27" s="135" t="s">
        <v>3503</v>
      </c>
      <c r="AB27" s="16" t="s">
        <v>3492</v>
      </c>
      <c r="AC27" s="17" t="s">
        <v>1181</v>
      </c>
      <c r="AD27" s="18" t="s">
        <v>3534</v>
      </c>
      <c r="AE27" s="76" t="s">
        <v>1092</v>
      </c>
      <c r="AF27" s="20" t="s">
        <v>3477</v>
      </c>
      <c r="AG27" s="81" t="s">
        <v>3450</v>
      </c>
      <c r="AH27" s="15"/>
      <c r="AI27" s="16" t="s">
        <v>3556</v>
      </c>
      <c r="AJ27" s="17" t="s">
        <v>2492</v>
      </c>
      <c r="AK27" s="18" t="s">
        <v>3530</v>
      </c>
      <c r="AL27" s="19" t="s">
        <v>1550</v>
      </c>
      <c r="AM27" s="91" t="s">
        <v>3501</v>
      </c>
      <c r="AN27" s="85" t="s">
        <v>3463</v>
      </c>
      <c r="AO27" s="15"/>
      <c r="AP27" s="16" t="s">
        <v>3561</v>
      </c>
      <c r="AQ27" s="17" t="s">
        <v>1411</v>
      </c>
      <c r="AR27" s="18" t="s">
        <v>3563</v>
      </c>
      <c r="AS27" s="19" t="s">
        <v>1259</v>
      </c>
      <c r="AT27" s="91" t="s">
        <v>1390</v>
      </c>
      <c r="AU27" s="85" t="s">
        <v>3452</v>
      </c>
      <c r="AW27" s="16" t="s">
        <v>3561</v>
      </c>
      <c r="AX27" s="17" t="s">
        <v>3192</v>
      </c>
      <c r="AY27" s="18" t="s">
        <v>3558</v>
      </c>
      <c r="AZ27" s="19" t="s">
        <v>3194</v>
      </c>
      <c r="BA27" s="91" t="s">
        <v>3506</v>
      </c>
      <c r="BB27" s="135" t="s">
        <v>3474</v>
      </c>
      <c r="BC27" s="16" t="s">
        <v>3502</v>
      </c>
      <c r="BD27" s="17" t="s">
        <v>300</v>
      </c>
      <c r="BE27" s="18" t="s">
        <v>3583</v>
      </c>
      <c r="BF27" s="76" t="s">
        <v>1187</v>
      </c>
      <c r="BG27" s="20" t="s">
        <v>1313</v>
      </c>
      <c r="BH27" s="81" t="s">
        <v>3439</v>
      </c>
      <c r="BI27" s="15"/>
      <c r="BJ27" s="16" t="s">
        <v>3499</v>
      </c>
      <c r="BK27" s="17" t="s">
        <v>1199</v>
      </c>
      <c r="BL27" s="18" t="s">
        <v>3608</v>
      </c>
      <c r="BM27" s="19" t="s">
        <v>71</v>
      </c>
      <c r="BN27" s="91" t="s">
        <v>1428</v>
      </c>
      <c r="BO27" s="85" t="s">
        <v>3452</v>
      </c>
      <c r="BP27" s="15"/>
      <c r="BQ27" s="16" t="s">
        <v>3504</v>
      </c>
      <c r="BR27" s="17" t="s">
        <v>184</v>
      </c>
      <c r="BS27" s="18" t="s">
        <v>3576</v>
      </c>
      <c r="BT27" s="19" t="s">
        <v>156</v>
      </c>
      <c r="BU27" s="91" t="s">
        <v>1059</v>
      </c>
      <c r="BV27" s="85" t="s">
        <v>3450</v>
      </c>
      <c r="BX27" s="16" t="s">
        <v>3504</v>
      </c>
      <c r="BY27" s="17" t="s">
        <v>1220</v>
      </c>
      <c r="BZ27" s="18" t="s">
        <v>3599</v>
      </c>
      <c r="CA27" s="19" t="s">
        <v>1914</v>
      </c>
      <c r="CB27" s="91" t="s">
        <v>1914</v>
      </c>
      <c r="CC27" s="85" t="s">
        <v>3540</v>
      </c>
      <c r="CD27" s="136" t="s">
        <v>3484</v>
      </c>
      <c r="CE27" s="17" t="s">
        <v>761</v>
      </c>
      <c r="CF27" s="18" t="s">
        <v>3643</v>
      </c>
      <c r="CG27" s="76" t="s">
        <v>755</v>
      </c>
      <c r="CH27" s="20" t="s">
        <v>1433</v>
      </c>
      <c r="CI27" s="81" t="s">
        <v>3523</v>
      </c>
      <c r="CJ27" s="15"/>
      <c r="CK27" s="16" t="s">
        <v>3556</v>
      </c>
      <c r="CL27" s="17" t="s">
        <v>3388</v>
      </c>
      <c r="CM27" s="18" t="s">
        <v>3650</v>
      </c>
      <c r="CN27" s="19" t="s">
        <v>3375</v>
      </c>
      <c r="CO27" s="91" t="s">
        <v>3539</v>
      </c>
      <c r="CP27" s="85" t="s">
        <v>3445</v>
      </c>
      <c r="CQ27" s="15"/>
      <c r="CR27" s="16" t="s">
        <v>3561</v>
      </c>
      <c r="CS27" s="17" t="s">
        <v>536</v>
      </c>
      <c r="CT27" s="18" t="s">
        <v>3629</v>
      </c>
      <c r="CU27" s="19" t="s">
        <v>535</v>
      </c>
      <c r="CV27" s="91" t="s">
        <v>3637</v>
      </c>
      <c r="CW27" s="85" t="s">
        <v>3453</v>
      </c>
      <c r="CY27" s="16" t="s">
        <v>3555</v>
      </c>
      <c r="CZ27" s="17" t="s">
        <v>1534</v>
      </c>
      <c r="DA27" s="18" t="s">
        <v>3429</v>
      </c>
      <c r="DB27" s="19" t="s">
        <v>1267</v>
      </c>
      <c r="DC27" s="91" t="s">
        <v>1381</v>
      </c>
      <c r="DD27" s="135" t="s">
        <v>3441</v>
      </c>
      <c r="DE27" s="16" t="s">
        <v>3556</v>
      </c>
      <c r="DF27" s="17" t="s">
        <v>1263</v>
      </c>
      <c r="DG27" s="18" t="s">
        <v>3709</v>
      </c>
      <c r="DH27" s="76" t="s">
        <v>1096</v>
      </c>
      <c r="DI27" s="20" t="s">
        <v>1071</v>
      </c>
      <c r="DJ27" s="81" t="s">
        <v>3662</v>
      </c>
      <c r="DK27" s="15"/>
      <c r="DL27" s="16" t="s">
        <v>3504</v>
      </c>
      <c r="DM27" s="17" t="s">
        <v>3080</v>
      </c>
      <c r="DN27" s="18" t="s">
        <v>3710</v>
      </c>
      <c r="DO27" s="19" t="s">
        <v>1098</v>
      </c>
      <c r="DP27" s="91" t="s">
        <v>1077</v>
      </c>
      <c r="DQ27" s="85" t="s">
        <v>3439</v>
      </c>
      <c r="DR27" s="15"/>
      <c r="DS27" s="16" t="s">
        <v>3504</v>
      </c>
      <c r="DT27" s="17" t="s">
        <v>3080</v>
      </c>
      <c r="DU27" s="18" t="s">
        <v>3710</v>
      </c>
      <c r="DV27" s="19" t="s">
        <v>1098</v>
      </c>
      <c r="DW27" s="91" t="s">
        <v>1077</v>
      </c>
      <c r="DX27" s="85" t="s">
        <v>3523</v>
      </c>
      <c r="DZ27" s="16" t="s">
        <v>3504</v>
      </c>
      <c r="EA27" s="17" t="s">
        <v>2372</v>
      </c>
      <c r="EB27" s="18" t="s">
        <v>3686</v>
      </c>
      <c r="EC27" s="19" t="s">
        <v>1187</v>
      </c>
      <c r="ED27" s="91" t="s">
        <v>1313</v>
      </c>
      <c r="EE27" s="85" t="s">
        <v>3532</v>
      </c>
    </row>
    <row r="28" spans="1:135" ht="14.25" customHeight="1" x14ac:dyDescent="0.4">
      <c r="A28" s="16" t="s">
        <v>3504</v>
      </c>
      <c r="B28" s="17" t="s">
        <v>1523</v>
      </c>
      <c r="C28" s="18" t="s">
        <v>3466</v>
      </c>
      <c r="D28" s="76" t="s">
        <v>1914</v>
      </c>
      <c r="E28" s="20" t="s">
        <v>1914</v>
      </c>
      <c r="F28" s="81" t="s">
        <v>3474</v>
      </c>
      <c r="G28" s="15"/>
      <c r="H28" s="16" t="s">
        <v>3494</v>
      </c>
      <c r="I28" s="17" t="s">
        <v>1379</v>
      </c>
      <c r="J28" s="18" t="s">
        <v>3442</v>
      </c>
      <c r="K28" s="19" t="s">
        <v>1558</v>
      </c>
      <c r="L28" s="91" t="s">
        <v>1380</v>
      </c>
      <c r="M28" s="85" t="s">
        <v>3480</v>
      </c>
      <c r="N28" s="15"/>
      <c r="O28" s="16" t="s">
        <v>3504</v>
      </c>
      <c r="P28" s="17" t="s">
        <v>2254</v>
      </c>
      <c r="Q28" s="18" t="s">
        <v>3482</v>
      </c>
      <c r="R28" s="19" t="s">
        <v>1088</v>
      </c>
      <c r="S28" s="91" t="s">
        <v>1066</v>
      </c>
      <c r="T28" s="85" t="s">
        <v>3496</v>
      </c>
      <c r="V28" s="16" t="s">
        <v>3502</v>
      </c>
      <c r="W28" s="17" t="s">
        <v>3236</v>
      </c>
      <c r="X28" s="18" t="s">
        <v>3505</v>
      </c>
      <c r="Y28" s="19" t="s">
        <v>3194</v>
      </c>
      <c r="Z28" s="91" t="s">
        <v>3506</v>
      </c>
      <c r="AA28" s="135" t="s">
        <v>3503</v>
      </c>
      <c r="AB28" s="16" t="s">
        <v>3562</v>
      </c>
      <c r="AC28" s="17" t="s">
        <v>2680</v>
      </c>
      <c r="AD28" s="18" t="s">
        <v>3530</v>
      </c>
      <c r="AE28" s="76" t="s">
        <v>590</v>
      </c>
      <c r="AF28" s="20" t="s">
        <v>1378</v>
      </c>
      <c r="AG28" s="81" t="s">
        <v>3486</v>
      </c>
      <c r="AH28" s="15"/>
      <c r="AI28" s="16" t="s">
        <v>3556</v>
      </c>
      <c r="AJ28" s="17" t="s">
        <v>1345</v>
      </c>
      <c r="AK28" s="18" t="s">
        <v>3527</v>
      </c>
      <c r="AL28" s="19" t="s">
        <v>293</v>
      </c>
      <c r="AM28" s="91" t="s">
        <v>1060</v>
      </c>
      <c r="AN28" s="85" t="s">
        <v>3463</v>
      </c>
      <c r="AO28" s="15"/>
      <c r="AP28" s="16" t="s">
        <v>3561</v>
      </c>
      <c r="AQ28" s="17" t="s">
        <v>1343</v>
      </c>
      <c r="AR28" s="18" t="s">
        <v>3527</v>
      </c>
      <c r="AS28" s="19" t="s">
        <v>293</v>
      </c>
      <c r="AT28" s="91" t="s">
        <v>1060</v>
      </c>
      <c r="AU28" s="85" t="s">
        <v>3452</v>
      </c>
      <c r="AW28" s="16" t="s">
        <v>3562</v>
      </c>
      <c r="AX28" s="17" t="s">
        <v>1409</v>
      </c>
      <c r="AY28" s="18" t="s">
        <v>3567</v>
      </c>
      <c r="AZ28" s="19" t="s">
        <v>1914</v>
      </c>
      <c r="BA28" s="91" t="s">
        <v>1914</v>
      </c>
      <c r="BB28" s="135" t="s">
        <v>3463</v>
      </c>
      <c r="BC28" s="16" t="s">
        <v>3502</v>
      </c>
      <c r="BD28" s="17" t="s">
        <v>1228</v>
      </c>
      <c r="BE28" s="18" t="s">
        <v>3597</v>
      </c>
      <c r="BF28" s="76" t="s">
        <v>855</v>
      </c>
      <c r="BG28" s="20" t="s">
        <v>1069</v>
      </c>
      <c r="BH28" s="81" t="s">
        <v>3439</v>
      </c>
      <c r="BI28" s="15"/>
      <c r="BJ28" s="16" t="s">
        <v>3499</v>
      </c>
      <c r="BK28" s="17" t="s">
        <v>681</v>
      </c>
      <c r="BL28" s="18" t="s">
        <v>3591</v>
      </c>
      <c r="BM28" s="19" t="s">
        <v>1094</v>
      </c>
      <c r="BN28" s="91" t="s">
        <v>3434</v>
      </c>
      <c r="BO28" s="85" t="s">
        <v>3452</v>
      </c>
      <c r="BP28" s="15"/>
      <c r="BQ28" s="16" t="s">
        <v>3504</v>
      </c>
      <c r="BR28" s="17" t="s">
        <v>1228</v>
      </c>
      <c r="BS28" s="18" t="s">
        <v>3597</v>
      </c>
      <c r="BT28" s="19" t="s">
        <v>855</v>
      </c>
      <c r="BU28" s="91" t="s">
        <v>1069</v>
      </c>
      <c r="BV28" s="85" t="s">
        <v>3450</v>
      </c>
      <c r="BX28" s="16" t="s">
        <v>3562</v>
      </c>
      <c r="BY28" s="17" t="s">
        <v>2636</v>
      </c>
      <c r="BZ28" s="18" t="s">
        <v>3589</v>
      </c>
      <c r="CA28" s="19" t="s">
        <v>2638</v>
      </c>
      <c r="CB28" s="91" t="s">
        <v>3590</v>
      </c>
      <c r="CC28" s="85" t="s">
        <v>3453</v>
      </c>
      <c r="CD28" s="136" t="s">
        <v>3484</v>
      </c>
      <c r="CE28" s="17" t="s">
        <v>405</v>
      </c>
      <c r="CF28" s="18" t="s">
        <v>3427</v>
      </c>
      <c r="CG28" s="76" t="s">
        <v>1090</v>
      </c>
      <c r="CH28" s="20" t="s">
        <v>3519</v>
      </c>
      <c r="CI28" s="81" t="s">
        <v>3523</v>
      </c>
      <c r="CJ28" s="15"/>
      <c r="CK28" s="16" t="s">
        <v>3562</v>
      </c>
      <c r="CL28" s="17" t="s">
        <v>1363</v>
      </c>
      <c r="CM28" s="18" t="s">
        <v>3436</v>
      </c>
      <c r="CN28" s="19" t="s">
        <v>1362</v>
      </c>
      <c r="CO28" s="91" t="s">
        <v>1416</v>
      </c>
      <c r="CP28" s="85" t="s">
        <v>3450</v>
      </c>
      <c r="CQ28" s="15"/>
      <c r="CR28" s="16" t="s">
        <v>3561</v>
      </c>
      <c r="CS28" s="17" t="s">
        <v>844</v>
      </c>
      <c r="CT28" s="18" t="s">
        <v>3651</v>
      </c>
      <c r="CU28" s="19" t="s">
        <v>838</v>
      </c>
      <c r="CV28" s="91" t="s">
        <v>3604</v>
      </c>
      <c r="CW28" s="85" t="s">
        <v>3453</v>
      </c>
      <c r="CY28" s="16" t="s">
        <v>3555</v>
      </c>
      <c r="CZ28" s="17" t="s">
        <v>1252</v>
      </c>
      <c r="DA28" s="18" t="s">
        <v>3431</v>
      </c>
      <c r="DB28" s="19" t="s">
        <v>745</v>
      </c>
      <c r="DC28" s="91" t="s">
        <v>1061</v>
      </c>
      <c r="DD28" s="135" t="s">
        <v>3441</v>
      </c>
      <c r="DE28" s="16" t="s">
        <v>3562</v>
      </c>
      <c r="DF28" s="17" t="s">
        <v>663</v>
      </c>
      <c r="DG28" s="18" t="s">
        <v>3711</v>
      </c>
      <c r="DH28" s="76" t="s">
        <v>655</v>
      </c>
      <c r="DI28" s="20" t="s">
        <v>1068</v>
      </c>
      <c r="DJ28" s="81" t="s">
        <v>3626</v>
      </c>
      <c r="DK28" s="15"/>
      <c r="DL28" s="16" t="s">
        <v>3504</v>
      </c>
      <c r="DM28" s="17" t="s">
        <v>1275</v>
      </c>
      <c r="DN28" s="18" t="s">
        <v>3697</v>
      </c>
      <c r="DO28" s="19" t="s">
        <v>1090</v>
      </c>
      <c r="DP28" s="91" t="s">
        <v>3519</v>
      </c>
      <c r="DQ28" s="85" t="s">
        <v>3439</v>
      </c>
      <c r="DR28" s="15"/>
      <c r="DS28" s="16" t="s">
        <v>3504</v>
      </c>
      <c r="DT28" s="17" t="s">
        <v>461</v>
      </c>
      <c r="DU28" s="18" t="s">
        <v>3700</v>
      </c>
      <c r="DV28" s="19" t="s">
        <v>443</v>
      </c>
      <c r="DW28" s="91" t="s">
        <v>1376</v>
      </c>
      <c r="DX28" s="85" t="s">
        <v>3523</v>
      </c>
      <c r="DZ28" s="16" t="s">
        <v>3504</v>
      </c>
      <c r="EA28" s="17" t="s">
        <v>948</v>
      </c>
      <c r="EB28" s="18" t="s">
        <v>3712</v>
      </c>
      <c r="EC28" s="19" t="s">
        <v>934</v>
      </c>
      <c r="ED28" s="91" t="s">
        <v>1316</v>
      </c>
      <c r="EE28" s="85" t="s">
        <v>3532</v>
      </c>
    </row>
    <row r="29" spans="1:135" ht="14.25" customHeight="1" x14ac:dyDescent="0.4">
      <c r="A29" s="16" t="s">
        <v>3504</v>
      </c>
      <c r="B29" s="17" t="s">
        <v>1351</v>
      </c>
      <c r="C29" s="18" t="s">
        <v>3507</v>
      </c>
      <c r="D29" s="76" t="s">
        <v>934</v>
      </c>
      <c r="E29" s="20" t="s">
        <v>1316</v>
      </c>
      <c r="F29" s="81" t="s">
        <v>3474</v>
      </c>
      <c r="G29" s="15"/>
      <c r="H29" s="16" t="s">
        <v>3494</v>
      </c>
      <c r="I29" s="17" t="s">
        <v>3293</v>
      </c>
      <c r="J29" s="18" t="s">
        <v>3449</v>
      </c>
      <c r="K29" s="19" t="s">
        <v>3295</v>
      </c>
      <c r="L29" s="91" t="s">
        <v>3455</v>
      </c>
      <c r="M29" s="85" t="s">
        <v>3480</v>
      </c>
      <c r="N29" s="15"/>
      <c r="O29" s="16" t="s">
        <v>3504</v>
      </c>
      <c r="P29" s="17" t="s">
        <v>1547</v>
      </c>
      <c r="Q29" s="18" t="s">
        <v>3482</v>
      </c>
      <c r="R29" s="19" t="s">
        <v>156</v>
      </c>
      <c r="S29" s="91" t="s">
        <v>1059</v>
      </c>
      <c r="T29" s="85" t="s">
        <v>3496</v>
      </c>
      <c r="V29" s="16" t="s">
        <v>3502</v>
      </c>
      <c r="W29" s="17" t="s">
        <v>2531</v>
      </c>
      <c r="X29" s="18" t="s">
        <v>3473</v>
      </c>
      <c r="Y29" s="19" t="s">
        <v>1092</v>
      </c>
      <c r="Z29" s="91" t="s">
        <v>3477</v>
      </c>
      <c r="AA29" s="135" t="s">
        <v>3503</v>
      </c>
      <c r="AB29" s="16" t="s">
        <v>3562</v>
      </c>
      <c r="AC29" s="17" t="s">
        <v>134</v>
      </c>
      <c r="AD29" s="18" t="s">
        <v>3541</v>
      </c>
      <c r="AE29" s="76" t="s">
        <v>118</v>
      </c>
      <c r="AF29" s="20" t="s">
        <v>1058</v>
      </c>
      <c r="AG29" s="81" t="s">
        <v>3486</v>
      </c>
      <c r="AH29" s="15"/>
      <c r="AI29" s="16" t="s">
        <v>3556</v>
      </c>
      <c r="AJ29" s="17" t="s">
        <v>2964</v>
      </c>
      <c r="AK29" s="18" t="s">
        <v>3559</v>
      </c>
      <c r="AL29" s="19" t="s">
        <v>1096</v>
      </c>
      <c r="AM29" s="91" t="s">
        <v>1071</v>
      </c>
      <c r="AN29" s="85" t="s">
        <v>3463</v>
      </c>
      <c r="AO29" s="15"/>
      <c r="AP29" s="16" t="s">
        <v>3561</v>
      </c>
      <c r="AQ29" s="17" t="s">
        <v>1181</v>
      </c>
      <c r="AR29" s="18" t="s">
        <v>3534</v>
      </c>
      <c r="AS29" s="19" t="s">
        <v>1092</v>
      </c>
      <c r="AT29" s="91" t="s">
        <v>3477</v>
      </c>
      <c r="AU29" s="85" t="s">
        <v>3452</v>
      </c>
      <c r="AW29" s="16" t="s">
        <v>3562</v>
      </c>
      <c r="AX29" s="17" t="s">
        <v>2357</v>
      </c>
      <c r="AY29" s="18" t="s">
        <v>3525</v>
      </c>
      <c r="AZ29" s="19" t="s">
        <v>293</v>
      </c>
      <c r="BA29" s="91" t="s">
        <v>1060</v>
      </c>
      <c r="BB29" s="135" t="s">
        <v>3463</v>
      </c>
      <c r="BC29" s="16" t="s">
        <v>3502</v>
      </c>
      <c r="BD29" s="17" t="s">
        <v>1365</v>
      </c>
      <c r="BE29" s="18" t="s">
        <v>3616</v>
      </c>
      <c r="BF29" s="76" t="s">
        <v>1338</v>
      </c>
      <c r="BG29" s="20" t="s">
        <v>3522</v>
      </c>
      <c r="BH29" s="81" t="s">
        <v>3439</v>
      </c>
      <c r="BI29" s="15"/>
      <c r="BJ29" s="16" t="s">
        <v>3499</v>
      </c>
      <c r="BK29" s="17" t="s">
        <v>300</v>
      </c>
      <c r="BL29" s="18" t="s">
        <v>3583</v>
      </c>
      <c r="BM29" s="19" t="s">
        <v>1187</v>
      </c>
      <c r="BN29" s="91" t="s">
        <v>1313</v>
      </c>
      <c r="BO29" s="85" t="s">
        <v>3452</v>
      </c>
      <c r="BP29" s="15"/>
      <c r="BQ29" s="16" t="s">
        <v>3504</v>
      </c>
      <c r="BR29" s="17" t="s">
        <v>1479</v>
      </c>
      <c r="BS29" s="18" t="s">
        <v>3583</v>
      </c>
      <c r="BT29" s="19" t="s">
        <v>293</v>
      </c>
      <c r="BU29" s="91" t="s">
        <v>1060</v>
      </c>
      <c r="BV29" s="85" t="s">
        <v>3450</v>
      </c>
      <c r="BX29" s="16" t="s">
        <v>3612</v>
      </c>
      <c r="BY29" s="17" t="s">
        <v>2310</v>
      </c>
      <c r="BZ29" s="18" t="s">
        <v>3583</v>
      </c>
      <c r="CA29" s="19" t="s">
        <v>293</v>
      </c>
      <c r="CB29" s="91" t="s">
        <v>1060</v>
      </c>
      <c r="CC29" s="85" t="s">
        <v>3439</v>
      </c>
      <c r="CD29" s="136" t="s">
        <v>3612</v>
      </c>
      <c r="CE29" s="17" t="s">
        <v>938</v>
      </c>
      <c r="CF29" s="18" t="s">
        <v>3642</v>
      </c>
      <c r="CG29" s="76" t="s">
        <v>934</v>
      </c>
      <c r="CH29" s="20" t="s">
        <v>1316</v>
      </c>
      <c r="CI29" s="81" t="s">
        <v>3640</v>
      </c>
      <c r="CJ29" s="15"/>
      <c r="CK29" s="16" t="s">
        <v>3562</v>
      </c>
      <c r="CL29" s="17" t="s">
        <v>371</v>
      </c>
      <c r="CM29" s="18" t="s">
        <v>3427</v>
      </c>
      <c r="CN29" s="19" t="s">
        <v>370</v>
      </c>
      <c r="CO29" s="91" t="s">
        <v>1410</v>
      </c>
      <c r="CP29" s="85" t="s">
        <v>3450</v>
      </c>
      <c r="CQ29" s="15"/>
      <c r="CR29" s="16" t="s">
        <v>3612</v>
      </c>
      <c r="CS29" s="17" t="s">
        <v>1237</v>
      </c>
      <c r="CT29" s="18" t="s">
        <v>3427</v>
      </c>
      <c r="CU29" s="19" t="s">
        <v>293</v>
      </c>
      <c r="CV29" s="91" t="s">
        <v>1060</v>
      </c>
      <c r="CW29" s="85" t="s">
        <v>3439</v>
      </c>
      <c r="CY29" s="16" t="s">
        <v>3555</v>
      </c>
      <c r="CZ29" s="17" t="s">
        <v>657</v>
      </c>
      <c r="DA29" s="18" t="s">
        <v>3627</v>
      </c>
      <c r="DB29" s="19" t="s">
        <v>655</v>
      </c>
      <c r="DC29" s="91" t="s">
        <v>1068</v>
      </c>
      <c r="DD29" s="135" t="s">
        <v>3441</v>
      </c>
      <c r="DE29" s="16" t="s">
        <v>3612</v>
      </c>
      <c r="DF29" s="17" t="s">
        <v>1510</v>
      </c>
      <c r="DG29" s="18" t="s">
        <v>3713</v>
      </c>
      <c r="DH29" s="76" t="s">
        <v>3114</v>
      </c>
      <c r="DI29" s="20" t="s">
        <v>3714</v>
      </c>
      <c r="DJ29" s="81" t="s">
        <v>3447</v>
      </c>
      <c r="DK29" s="15"/>
      <c r="DL29" s="16" t="s">
        <v>3504</v>
      </c>
      <c r="DM29" s="17" t="s">
        <v>228</v>
      </c>
      <c r="DN29" s="18" t="s">
        <v>3661</v>
      </c>
      <c r="DO29" s="19" t="s">
        <v>156</v>
      </c>
      <c r="DP29" s="91" t="s">
        <v>1059</v>
      </c>
      <c r="DQ29" s="85" t="s">
        <v>3439</v>
      </c>
      <c r="DR29" s="15"/>
      <c r="DS29" s="16" t="s">
        <v>3504</v>
      </c>
      <c r="DT29" s="17" t="s">
        <v>79</v>
      </c>
      <c r="DU29" s="18" t="s">
        <v>3715</v>
      </c>
      <c r="DV29" s="19" t="s">
        <v>71</v>
      </c>
      <c r="DW29" s="91" t="s">
        <v>1428</v>
      </c>
      <c r="DX29" s="85" t="s">
        <v>3523</v>
      </c>
      <c r="DZ29" s="16" t="s">
        <v>3504</v>
      </c>
      <c r="EA29" s="17" t="s">
        <v>931</v>
      </c>
      <c r="EB29" s="18" t="s">
        <v>3685</v>
      </c>
      <c r="EC29" s="19" t="s">
        <v>921</v>
      </c>
      <c r="ED29" s="91" t="s">
        <v>1315</v>
      </c>
      <c r="EE29" s="85" t="s">
        <v>3532</v>
      </c>
    </row>
    <row r="30" spans="1:135" ht="14.25" customHeight="1" x14ac:dyDescent="0.4">
      <c r="A30" s="16" t="s">
        <v>3508</v>
      </c>
      <c r="B30" s="17" t="s">
        <v>2551</v>
      </c>
      <c r="C30" s="18" t="s">
        <v>3446</v>
      </c>
      <c r="D30" s="76" t="s">
        <v>1093</v>
      </c>
      <c r="E30" s="20" t="s">
        <v>1413</v>
      </c>
      <c r="F30" s="81" t="s">
        <v>3463</v>
      </c>
      <c r="G30" s="15"/>
      <c r="H30" s="16" t="s">
        <v>3494</v>
      </c>
      <c r="I30" s="17" t="s">
        <v>1680</v>
      </c>
      <c r="J30" s="18" t="s">
        <v>3497</v>
      </c>
      <c r="K30" s="19" t="s">
        <v>1267</v>
      </c>
      <c r="L30" s="91" t="s">
        <v>1381</v>
      </c>
      <c r="M30" s="85" t="s">
        <v>3480</v>
      </c>
      <c r="N30" s="15"/>
      <c r="O30" s="16" t="s">
        <v>3504</v>
      </c>
      <c r="P30" s="17" t="s">
        <v>2014</v>
      </c>
      <c r="Q30" s="18" t="s">
        <v>3482</v>
      </c>
      <c r="R30" s="19" t="s">
        <v>156</v>
      </c>
      <c r="S30" s="91" t="s">
        <v>1059</v>
      </c>
      <c r="T30" s="85" t="s">
        <v>3496</v>
      </c>
      <c r="V30" s="16" t="s">
        <v>3502</v>
      </c>
      <c r="W30" s="17" t="s">
        <v>1349</v>
      </c>
      <c r="X30" s="18" t="s">
        <v>3438</v>
      </c>
      <c r="Y30" s="19" t="s">
        <v>1094</v>
      </c>
      <c r="Z30" s="91" t="s">
        <v>3434</v>
      </c>
      <c r="AA30" s="135" t="s">
        <v>3503</v>
      </c>
      <c r="AB30" s="16" t="s">
        <v>3508</v>
      </c>
      <c r="AC30" s="17" t="s">
        <v>174</v>
      </c>
      <c r="AD30" s="18" t="s">
        <v>3541</v>
      </c>
      <c r="AE30" s="76" t="s">
        <v>156</v>
      </c>
      <c r="AF30" s="20" t="s">
        <v>1059</v>
      </c>
      <c r="AG30" s="81" t="s">
        <v>3452</v>
      </c>
      <c r="AH30" s="15"/>
      <c r="AI30" s="16" t="s">
        <v>3556</v>
      </c>
      <c r="AJ30" s="17" t="s">
        <v>1188</v>
      </c>
      <c r="AK30" s="18" t="s">
        <v>3544</v>
      </c>
      <c r="AL30" s="19" t="s">
        <v>1094</v>
      </c>
      <c r="AM30" s="91" t="s">
        <v>3434</v>
      </c>
      <c r="AN30" s="85" t="s">
        <v>3463</v>
      </c>
      <c r="AO30" s="15"/>
      <c r="AP30" s="16" t="s">
        <v>3508</v>
      </c>
      <c r="AQ30" s="17" t="s">
        <v>1179</v>
      </c>
      <c r="AR30" s="18" t="s">
        <v>3534</v>
      </c>
      <c r="AS30" s="19" t="s">
        <v>443</v>
      </c>
      <c r="AT30" s="91" t="s">
        <v>1376</v>
      </c>
      <c r="AU30" s="85" t="s">
        <v>3474</v>
      </c>
      <c r="AW30" s="16" t="s">
        <v>3562</v>
      </c>
      <c r="AX30" s="17" t="s">
        <v>2304</v>
      </c>
      <c r="AY30" s="18" t="s">
        <v>3525</v>
      </c>
      <c r="AZ30" s="19" t="s">
        <v>293</v>
      </c>
      <c r="BA30" s="91" t="s">
        <v>1060</v>
      </c>
      <c r="BB30" s="135" t="s">
        <v>3463</v>
      </c>
      <c r="BC30" s="16" t="s">
        <v>3502</v>
      </c>
      <c r="BD30" s="17" t="s">
        <v>977</v>
      </c>
      <c r="BE30" s="18" t="s">
        <v>3613</v>
      </c>
      <c r="BF30" s="76" t="s">
        <v>976</v>
      </c>
      <c r="BG30" s="20" t="s">
        <v>3512</v>
      </c>
      <c r="BH30" s="81" t="s">
        <v>3439</v>
      </c>
      <c r="BI30" s="15"/>
      <c r="BJ30" s="16" t="s">
        <v>3499</v>
      </c>
      <c r="BK30" s="17" t="s">
        <v>1223</v>
      </c>
      <c r="BL30" s="18" t="s">
        <v>3602</v>
      </c>
      <c r="BM30" s="19" t="s">
        <v>956</v>
      </c>
      <c r="BN30" s="91" t="s">
        <v>1320</v>
      </c>
      <c r="BO30" s="85" t="s">
        <v>3452</v>
      </c>
      <c r="BP30" s="15"/>
      <c r="BQ30" s="16" t="s">
        <v>3504</v>
      </c>
      <c r="BR30" s="17" t="s">
        <v>2389</v>
      </c>
      <c r="BS30" s="18" t="s">
        <v>3578</v>
      </c>
      <c r="BT30" s="19" t="s">
        <v>1187</v>
      </c>
      <c r="BU30" s="91" t="s">
        <v>1313</v>
      </c>
      <c r="BV30" s="85" t="s">
        <v>3450</v>
      </c>
      <c r="BX30" s="16" t="s">
        <v>3612</v>
      </c>
      <c r="BY30" s="17" t="s">
        <v>1354</v>
      </c>
      <c r="BZ30" s="18" t="s">
        <v>3594</v>
      </c>
      <c r="CA30" s="19" t="s">
        <v>1267</v>
      </c>
      <c r="CB30" s="91" t="s">
        <v>1381</v>
      </c>
      <c r="CC30" s="85" t="s">
        <v>3439</v>
      </c>
      <c r="CD30" s="136" t="s">
        <v>3508</v>
      </c>
      <c r="CE30" s="17" t="s">
        <v>1431</v>
      </c>
      <c r="CF30" s="18" t="s">
        <v>3644</v>
      </c>
      <c r="CG30" s="76" t="s">
        <v>19</v>
      </c>
      <c r="CH30" s="20" t="s">
        <v>1383</v>
      </c>
      <c r="CI30" s="81" t="s">
        <v>3538</v>
      </c>
      <c r="CJ30" s="15"/>
      <c r="CK30" s="16" t="s">
        <v>3508</v>
      </c>
      <c r="CL30" s="17" t="s">
        <v>1242</v>
      </c>
      <c r="CM30" s="18" t="s">
        <v>3427</v>
      </c>
      <c r="CN30" s="19" t="s">
        <v>293</v>
      </c>
      <c r="CO30" s="91" t="s">
        <v>1060</v>
      </c>
      <c r="CP30" s="85" t="s">
        <v>3560</v>
      </c>
      <c r="CQ30" s="15"/>
      <c r="CR30" s="16" t="s">
        <v>3612</v>
      </c>
      <c r="CS30" s="17" t="s">
        <v>140</v>
      </c>
      <c r="CT30" s="18" t="s">
        <v>3428</v>
      </c>
      <c r="CU30" s="19" t="s">
        <v>1087</v>
      </c>
      <c r="CV30" s="91" t="s">
        <v>1065</v>
      </c>
      <c r="CW30" s="85" t="s">
        <v>3439</v>
      </c>
      <c r="CY30" s="16" t="s">
        <v>3555</v>
      </c>
      <c r="CZ30" s="17" t="s">
        <v>1420</v>
      </c>
      <c r="DA30" s="18" t="s">
        <v>3427</v>
      </c>
      <c r="DB30" s="19" t="s">
        <v>293</v>
      </c>
      <c r="DC30" s="91" t="s">
        <v>1060</v>
      </c>
      <c r="DD30" s="135" t="s">
        <v>3441</v>
      </c>
      <c r="DE30" s="16" t="s">
        <v>3612</v>
      </c>
      <c r="DF30" s="17" t="s">
        <v>246</v>
      </c>
      <c r="DG30" s="18" t="s">
        <v>3702</v>
      </c>
      <c r="DH30" s="76" t="s">
        <v>156</v>
      </c>
      <c r="DI30" s="20" t="s">
        <v>1059</v>
      </c>
      <c r="DJ30" s="81" t="s">
        <v>3447</v>
      </c>
      <c r="DK30" s="15"/>
      <c r="DL30" s="16" t="s">
        <v>3504</v>
      </c>
      <c r="DM30" s="17" t="s">
        <v>960</v>
      </c>
      <c r="DN30" s="18" t="s">
        <v>3687</v>
      </c>
      <c r="DO30" s="19" t="s">
        <v>956</v>
      </c>
      <c r="DP30" s="91" t="s">
        <v>1320</v>
      </c>
      <c r="DQ30" s="85" t="s">
        <v>3439</v>
      </c>
      <c r="DR30" s="15"/>
      <c r="DS30" s="16" t="s">
        <v>3504</v>
      </c>
      <c r="DT30" s="17" t="s">
        <v>49</v>
      </c>
      <c r="DU30" s="18" t="s">
        <v>3716</v>
      </c>
      <c r="DV30" s="19" t="s">
        <v>48</v>
      </c>
      <c r="DW30" s="91" t="s">
        <v>1075</v>
      </c>
      <c r="DX30" s="85" t="s">
        <v>3523</v>
      </c>
      <c r="DZ30" s="16" t="s">
        <v>3504</v>
      </c>
      <c r="EA30" s="17" t="s">
        <v>1271</v>
      </c>
      <c r="EB30" s="18" t="s">
        <v>3666</v>
      </c>
      <c r="EC30" s="19" t="s">
        <v>156</v>
      </c>
      <c r="ED30" s="91" t="s">
        <v>1059</v>
      </c>
      <c r="EE30" s="85" t="s">
        <v>3532</v>
      </c>
    </row>
    <row r="31" spans="1:135" ht="14.25" customHeight="1" x14ac:dyDescent="0.4">
      <c r="A31" s="16" t="s">
        <v>3509</v>
      </c>
      <c r="B31" s="17" t="s">
        <v>1522</v>
      </c>
      <c r="C31" s="18" t="s">
        <v>3466</v>
      </c>
      <c r="D31" s="76" t="s">
        <v>1914</v>
      </c>
      <c r="E31" s="20" t="s">
        <v>1914</v>
      </c>
      <c r="F31" s="81" t="s">
        <v>3471</v>
      </c>
      <c r="G31" s="15"/>
      <c r="H31" s="16" t="s">
        <v>3509</v>
      </c>
      <c r="I31" s="17" t="s">
        <v>2342</v>
      </c>
      <c r="J31" s="18" t="s">
        <v>3454</v>
      </c>
      <c r="K31" s="19" t="s">
        <v>293</v>
      </c>
      <c r="L31" s="91" t="s">
        <v>1060</v>
      </c>
      <c r="M31" s="85" t="s">
        <v>3491</v>
      </c>
      <c r="N31" s="15"/>
      <c r="O31" s="16" t="s">
        <v>3504</v>
      </c>
      <c r="P31" s="17" t="s">
        <v>2509</v>
      </c>
      <c r="Q31" s="18" t="s">
        <v>3476</v>
      </c>
      <c r="R31" s="19" t="s">
        <v>1092</v>
      </c>
      <c r="S31" s="91" t="s">
        <v>3477</v>
      </c>
      <c r="T31" s="85" t="s">
        <v>3496</v>
      </c>
      <c r="V31" s="16" t="s">
        <v>3502</v>
      </c>
      <c r="W31" s="17" t="s">
        <v>1443</v>
      </c>
      <c r="X31" s="18" t="s">
        <v>3473</v>
      </c>
      <c r="Y31" s="19" t="s">
        <v>443</v>
      </c>
      <c r="Z31" s="91" t="s">
        <v>1376</v>
      </c>
      <c r="AA31" s="135" t="s">
        <v>3503</v>
      </c>
      <c r="AB31" s="16" t="s">
        <v>3508</v>
      </c>
      <c r="AC31" s="17" t="s">
        <v>1778</v>
      </c>
      <c r="AD31" s="18" t="s">
        <v>3568</v>
      </c>
      <c r="AE31" s="76" t="s">
        <v>1780</v>
      </c>
      <c r="AF31" s="20" t="s">
        <v>3569</v>
      </c>
      <c r="AG31" s="81" t="s">
        <v>3452</v>
      </c>
      <c r="AH31" s="15"/>
      <c r="AI31" s="16" t="s">
        <v>3556</v>
      </c>
      <c r="AJ31" s="17" t="s">
        <v>1463</v>
      </c>
      <c r="AK31" s="18" t="s">
        <v>3571</v>
      </c>
      <c r="AL31" s="19" t="s">
        <v>934</v>
      </c>
      <c r="AM31" s="91" t="s">
        <v>1316</v>
      </c>
      <c r="AN31" s="85" t="s">
        <v>3463</v>
      </c>
      <c r="AO31" s="15"/>
      <c r="AP31" s="16" t="s">
        <v>3508</v>
      </c>
      <c r="AQ31" s="17" t="s">
        <v>2640</v>
      </c>
      <c r="AR31" s="18" t="s">
        <v>3530</v>
      </c>
      <c r="AS31" s="19" t="s">
        <v>2642</v>
      </c>
      <c r="AT31" s="91" t="s">
        <v>3564</v>
      </c>
      <c r="AU31" s="85" t="s">
        <v>3474</v>
      </c>
      <c r="AW31" s="16" t="s">
        <v>3562</v>
      </c>
      <c r="AX31" s="17" t="s">
        <v>2318</v>
      </c>
      <c r="AY31" s="18" t="s">
        <v>3527</v>
      </c>
      <c r="AZ31" s="19" t="s">
        <v>293</v>
      </c>
      <c r="BA31" s="91" t="s">
        <v>1060</v>
      </c>
      <c r="BB31" s="135" t="s">
        <v>3463</v>
      </c>
      <c r="BC31" s="16" t="s">
        <v>3502</v>
      </c>
      <c r="BD31" s="17" t="s">
        <v>37</v>
      </c>
      <c r="BE31" s="18" t="s">
        <v>3586</v>
      </c>
      <c r="BF31" s="76" t="s">
        <v>33</v>
      </c>
      <c r="BG31" s="20" t="s">
        <v>1063</v>
      </c>
      <c r="BH31" s="81" t="s">
        <v>3439</v>
      </c>
      <c r="BI31" s="15"/>
      <c r="BJ31" s="16" t="s">
        <v>3499</v>
      </c>
      <c r="BK31" s="17" t="s">
        <v>3343</v>
      </c>
      <c r="BL31" s="18" t="s">
        <v>3609</v>
      </c>
      <c r="BM31" s="19" t="s">
        <v>1099</v>
      </c>
      <c r="BN31" s="91" t="s">
        <v>1311</v>
      </c>
      <c r="BO31" s="85" t="s">
        <v>3452</v>
      </c>
      <c r="BP31" s="15"/>
      <c r="BQ31" s="16" t="s">
        <v>3504</v>
      </c>
      <c r="BR31" s="17" t="s">
        <v>1403</v>
      </c>
      <c r="BS31" s="18" t="s">
        <v>3578</v>
      </c>
      <c r="BT31" s="19" t="s">
        <v>293</v>
      </c>
      <c r="BU31" s="91" t="s">
        <v>1060</v>
      </c>
      <c r="BV31" s="85" t="s">
        <v>3450</v>
      </c>
      <c r="BX31" s="16" t="s">
        <v>3612</v>
      </c>
      <c r="BY31" s="17" t="s">
        <v>444</v>
      </c>
      <c r="BZ31" s="18" t="s">
        <v>3581</v>
      </c>
      <c r="CA31" s="19" t="s">
        <v>443</v>
      </c>
      <c r="CB31" s="91" t="s">
        <v>1376</v>
      </c>
      <c r="CC31" s="85" t="s">
        <v>3439</v>
      </c>
      <c r="CD31" s="136" t="s">
        <v>3509</v>
      </c>
      <c r="CE31" s="17" t="s">
        <v>1250</v>
      </c>
      <c r="CF31" s="18" t="s">
        <v>3639</v>
      </c>
      <c r="CG31" s="76" t="s">
        <v>764</v>
      </c>
      <c r="CH31" s="20" t="s">
        <v>1400</v>
      </c>
      <c r="CI31" s="81" t="s">
        <v>3441</v>
      </c>
      <c r="CJ31" s="15"/>
      <c r="CK31" s="16" t="s">
        <v>3509</v>
      </c>
      <c r="CL31" s="17" t="s">
        <v>1246</v>
      </c>
      <c r="CM31" s="18" t="s">
        <v>3652</v>
      </c>
      <c r="CN31" s="19" t="s">
        <v>1914</v>
      </c>
      <c r="CO31" s="91" t="s">
        <v>1914</v>
      </c>
      <c r="CP31" s="85" t="s">
        <v>3486</v>
      </c>
      <c r="CQ31" s="15"/>
      <c r="CR31" s="16" t="s">
        <v>3612</v>
      </c>
      <c r="CS31" s="17" t="s">
        <v>2470</v>
      </c>
      <c r="CT31" s="18" t="s">
        <v>3629</v>
      </c>
      <c r="CU31" s="19" t="s">
        <v>443</v>
      </c>
      <c r="CV31" s="91" t="s">
        <v>1376</v>
      </c>
      <c r="CW31" s="85" t="s">
        <v>3439</v>
      </c>
      <c r="CY31" s="16" t="s">
        <v>3555</v>
      </c>
      <c r="CZ31" s="17" t="s">
        <v>1237</v>
      </c>
      <c r="DA31" s="18" t="s">
        <v>3427</v>
      </c>
      <c r="DB31" s="19" t="s">
        <v>293</v>
      </c>
      <c r="DC31" s="91" t="s">
        <v>1060</v>
      </c>
      <c r="DD31" s="135" t="s">
        <v>3441</v>
      </c>
      <c r="DE31" s="16" t="s">
        <v>3612</v>
      </c>
      <c r="DF31" s="17" t="s">
        <v>948</v>
      </c>
      <c r="DG31" s="18" t="s">
        <v>3712</v>
      </c>
      <c r="DH31" s="76" t="s">
        <v>934</v>
      </c>
      <c r="DI31" s="20" t="s">
        <v>1316</v>
      </c>
      <c r="DJ31" s="81" t="s">
        <v>3447</v>
      </c>
      <c r="DK31" s="15"/>
      <c r="DL31" s="16" t="s">
        <v>3504</v>
      </c>
      <c r="DM31" s="17" t="s">
        <v>1274</v>
      </c>
      <c r="DN31" s="18" t="s">
        <v>3697</v>
      </c>
      <c r="DO31" s="19" t="s">
        <v>1090</v>
      </c>
      <c r="DP31" s="91" t="s">
        <v>3519</v>
      </c>
      <c r="DQ31" s="85" t="s">
        <v>3439</v>
      </c>
      <c r="DR31" s="15"/>
      <c r="DS31" s="16" t="s">
        <v>3509</v>
      </c>
      <c r="DT31" s="17" t="s">
        <v>622</v>
      </c>
      <c r="DU31" s="18" t="s">
        <v>3717</v>
      </c>
      <c r="DV31" s="19" t="s">
        <v>590</v>
      </c>
      <c r="DW31" s="91" t="s">
        <v>1378</v>
      </c>
      <c r="DX31" s="85" t="s">
        <v>3595</v>
      </c>
      <c r="DZ31" s="16" t="s">
        <v>3504</v>
      </c>
      <c r="EA31" s="17" t="s">
        <v>582</v>
      </c>
      <c r="EB31" s="18" t="s">
        <v>3718</v>
      </c>
      <c r="EC31" s="19" t="s">
        <v>293</v>
      </c>
      <c r="ED31" s="91" t="s">
        <v>1060</v>
      </c>
      <c r="EE31" s="85" t="s">
        <v>3532</v>
      </c>
    </row>
    <row r="32" spans="1:135" ht="14.25" customHeight="1" x14ac:dyDescent="0.4">
      <c r="A32" s="16" t="s">
        <v>3510</v>
      </c>
      <c r="B32" s="17" t="s">
        <v>2670</v>
      </c>
      <c r="C32" s="18" t="s">
        <v>3473</v>
      </c>
      <c r="D32" s="76" t="s">
        <v>590</v>
      </c>
      <c r="E32" s="20" t="s">
        <v>1378</v>
      </c>
      <c r="F32" s="81" t="s">
        <v>3480</v>
      </c>
      <c r="G32" s="15"/>
      <c r="H32" s="16" t="s">
        <v>3509</v>
      </c>
      <c r="I32" s="17" t="s">
        <v>3151</v>
      </c>
      <c r="J32" s="18" t="s">
        <v>3511</v>
      </c>
      <c r="K32" s="19" t="s">
        <v>976</v>
      </c>
      <c r="L32" s="91" t="s">
        <v>3512</v>
      </c>
      <c r="M32" s="85" t="s">
        <v>3491</v>
      </c>
      <c r="N32" s="15"/>
      <c r="O32" s="16" t="s">
        <v>3504</v>
      </c>
      <c r="P32" s="17" t="s">
        <v>1349</v>
      </c>
      <c r="Q32" s="18" t="s">
        <v>3438</v>
      </c>
      <c r="R32" s="19" t="s">
        <v>1094</v>
      </c>
      <c r="S32" s="91" t="s">
        <v>3434</v>
      </c>
      <c r="T32" s="85" t="s">
        <v>3496</v>
      </c>
      <c r="V32" s="16" t="s">
        <v>3502</v>
      </c>
      <c r="W32" s="17" t="s">
        <v>1548</v>
      </c>
      <c r="X32" s="18" t="s">
        <v>3473</v>
      </c>
      <c r="Y32" s="19" t="s">
        <v>1092</v>
      </c>
      <c r="Z32" s="91" t="s">
        <v>3477</v>
      </c>
      <c r="AA32" s="135" t="s">
        <v>3503</v>
      </c>
      <c r="AB32" s="16" t="s">
        <v>3508</v>
      </c>
      <c r="AC32" s="17" t="s">
        <v>1345</v>
      </c>
      <c r="AD32" s="18" t="s">
        <v>3527</v>
      </c>
      <c r="AE32" s="76" t="s">
        <v>293</v>
      </c>
      <c r="AF32" s="20" t="s">
        <v>1060</v>
      </c>
      <c r="AG32" s="81" t="s">
        <v>3452</v>
      </c>
      <c r="AH32" s="15"/>
      <c r="AI32" s="16" t="s">
        <v>3556</v>
      </c>
      <c r="AJ32" s="17" t="s">
        <v>3192</v>
      </c>
      <c r="AK32" s="18" t="s">
        <v>3558</v>
      </c>
      <c r="AL32" s="19" t="s">
        <v>3194</v>
      </c>
      <c r="AM32" s="91" t="s">
        <v>3506</v>
      </c>
      <c r="AN32" s="85" t="s">
        <v>3463</v>
      </c>
      <c r="AO32" s="15"/>
      <c r="AP32" s="16" t="s">
        <v>3510</v>
      </c>
      <c r="AQ32" s="17" t="s">
        <v>163</v>
      </c>
      <c r="AR32" s="18" t="s">
        <v>3541</v>
      </c>
      <c r="AS32" s="19" t="s">
        <v>156</v>
      </c>
      <c r="AT32" s="91" t="s">
        <v>1059</v>
      </c>
      <c r="AU32" s="85" t="s">
        <v>3463</v>
      </c>
      <c r="AW32" s="16" t="s">
        <v>3562</v>
      </c>
      <c r="AX32" s="17" t="s">
        <v>2464</v>
      </c>
      <c r="AY32" s="18" t="s">
        <v>3534</v>
      </c>
      <c r="AZ32" s="19" t="s">
        <v>443</v>
      </c>
      <c r="BA32" s="91" t="s">
        <v>1376</v>
      </c>
      <c r="BB32" s="135" t="s">
        <v>3463</v>
      </c>
      <c r="BC32" s="16" t="s">
        <v>3502</v>
      </c>
      <c r="BD32" s="17" t="s">
        <v>2912</v>
      </c>
      <c r="BE32" s="18" t="s">
        <v>3617</v>
      </c>
      <c r="BF32" s="76" t="s">
        <v>838</v>
      </c>
      <c r="BG32" s="20" t="s">
        <v>3604</v>
      </c>
      <c r="BH32" s="81" t="s">
        <v>3439</v>
      </c>
      <c r="BI32" s="15"/>
      <c r="BJ32" s="16" t="s">
        <v>3499</v>
      </c>
      <c r="BK32" s="17" t="s">
        <v>1417</v>
      </c>
      <c r="BL32" s="18" t="s">
        <v>3598</v>
      </c>
      <c r="BM32" s="19" t="s">
        <v>1362</v>
      </c>
      <c r="BN32" s="91" t="s">
        <v>1416</v>
      </c>
      <c r="BO32" s="85" t="s">
        <v>3452</v>
      </c>
      <c r="BP32" s="15"/>
      <c r="BQ32" s="16" t="s">
        <v>3504</v>
      </c>
      <c r="BR32" s="17" t="s">
        <v>977</v>
      </c>
      <c r="BS32" s="18" t="s">
        <v>3613</v>
      </c>
      <c r="BT32" s="19" t="s">
        <v>976</v>
      </c>
      <c r="BU32" s="91" t="s">
        <v>3512</v>
      </c>
      <c r="BV32" s="85" t="s">
        <v>3450</v>
      </c>
      <c r="BX32" s="16" t="s">
        <v>3612</v>
      </c>
      <c r="BY32" s="17" t="s">
        <v>2349</v>
      </c>
      <c r="BZ32" s="18" t="s">
        <v>3578</v>
      </c>
      <c r="CA32" s="19" t="s">
        <v>293</v>
      </c>
      <c r="CB32" s="91" t="s">
        <v>1060</v>
      </c>
      <c r="CC32" s="85" t="s">
        <v>3439</v>
      </c>
      <c r="CD32" s="136" t="s">
        <v>3509</v>
      </c>
      <c r="CE32" s="17" t="s">
        <v>1974</v>
      </c>
      <c r="CF32" s="18" t="s">
        <v>3652</v>
      </c>
      <c r="CG32" s="76" t="s">
        <v>1961</v>
      </c>
      <c r="CH32" s="20" t="s">
        <v>3600</v>
      </c>
      <c r="CI32" s="81" t="s">
        <v>3441</v>
      </c>
      <c r="CJ32" s="15"/>
      <c r="CK32" s="16" t="s">
        <v>3509</v>
      </c>
      <c r="CL32" s="17" t="s">
        <v>1250</v>
      </c>
      <c r="CM32" s="18" t="s">
        <v>3639</v>
      </c>
      <c r="CN32" s="19" t="s">
        <v>764</v>
      </c>
      <c r="CO32" s="91" t="s">
        <v>1400</v>
      </c>
      <c r="CP32" s="85" t="s">
        <v>3486</v>
      </c>
      <c r="CQ32" s="15"/>
      <c r="CR32" s="16" t="s">
        <v>3612</v>
      </c>
      <c r="CS32" s="17" t="s">
        <v>311</v>
      </c>
      <c r="CT32" s="18" t="s">
        <v>3435</v>
      </c>
      <c r="CU32" s="19" t="s">
        <v>293</v>
      </c>
      <c r="CV32" s="91" t="s">
        <v>1060</v>
      </c>
      <c r="CW32" s="85" t="s">
        <v>3439</v>
      </c>
      <c r="CY32" s="16" t="s">
        <v>3555</v>
      </c>
      <c r="CZ32" s="17" t="s">
        <v>1434</v>
      </c>
      <c r="DA32" s="18" t="s">
        <v>3627</v>
      </c>
      <c r="DB32" s="19" t="s">
        <v>1094</v>
      </c>
      <c r="DC32" s="91" t="s">
        <v>3434</v>
      </c>
      <c r="DD32" s="135" t="s">
        <v>3441</v>
      </c>
      <c r="DE32" s="16" t="s">
        <v>3612</v>
      </c>
      <c r="DF32" s="17" t="s">
        <v>231</v>
      </c>
      <c r="DG32" s="18" t="s">
        <v>3661</v>
      </c>
      <c r="DH32" s="76" t="s">
        <v>156</v>
      </c>
      <c r="DI32" s="20" t="s">
        <v>1059</v>
      </c>
      <c r="DJ32" s="81" t="s">
        <v>3447</v>
      </c>
      <c r="DK32" s="15"/>
      <c r="DL32" s="16" t="s">
        <v>3504</v>
      </c>
      <c r="DM32" s="17" t="s">
        <v>1435</v>
      </c>
      <c r="DN32" s="18" t="s">
        <v>3719</v>
      </c>
      <c r="DO32" s="19" t="s">
        <v>1362</v>
      </c>
      <c r="DP32" s="91" t="s">
        <v>1416</v>
      </c>
      <c r="DQ32" s="85" t="s">
        <v>3439</v>
      </c>
      <c r="DR32" s="15"/>
      <c r="DS32" s="16" t="s">
        <v>3510</v>
      </c>
      <c r="DT32" s="17" t="s">
        <v>927</v>
      </c>
      <c r="DU32" s="18" t="s">
        <v>3704</v>
      </c>
      <c r="DV32" s="19" t="s">
        <v>921</v>
      </c>
      <c r="DW32" s="91" t="s">
        <v>1315</v>
      </c>
      <c r="DX32" s="85" t="s">
        <v>3640</v>
      </c>
      <c r="DZ32" s="16" t="s">
        <v>3510</v>
      </c>
      <c r="EA32" s="17" t="s">
        <v>363</v>
      </c>
      <c r="EB32" s="18" t="s">
        <v>3660</v>
      </c>
      <c r="EC32" s="19" t="s">
        <v>293</v>
      </c>
      <c r="ED32" s="91" t="s">
        <v>1060</v>
      </c>
      <c r="EE32" s="85" t="s">
        <v>3523</v>
      </c>
    </row>
    <row r="33" spans="1:135" ht="14.25" customHeight="1" x14ac:dyDescent="0.4">
      <c r="A33" s="16" t="s">
        <v>3510</v>
      </c>
      <c r="B33" s="17" t="s">
        <v>2528</v>
      </c>
      <c r="C33" s="18" t="s">
        <v>3446</v>
      </c>
      <c r="D33" s="76" t="s">
        <v>1092</v>
      </c>
      <c r="E33" s="20" t="s">
        <v>3477</v>
      </c>
      <c r="F33" s="81" t="s">
        <v>3480</v>
      </c>
      <c r="G33" s="15"/>
      <c r="H33" s="16" t="s">
        <v>3513</v>
      </c>
      <c r="I33" s="17" t="s">
        <v>3729</v>
      </c>
      <c r="J33" s="18"/>
      <c r="K33" s="19"/>
      <c r="L33" s="91"/>
      <c r="M33" s="85"/>
      <c r="N33" s="15"/>
      <c r="O33" s="16" t="s">
        <v>3504</v>
      </c>
      <c r="P33" s="17" t="s">
        <v>1936</v>
      </c>
      <c r="Q33" s="18" t="s">
        <v>3482</v>
      </c>
      <c r="R33" s="19" t="s">
        <v>156</v>
      </c>
      <c r="S33" s="91" t="s">
        <v>1059</v>
      </c>
      <c r="T33" s="85" t="s">
        <v>3496</v>
      </c>
      <c r="V33" s="16" t="s">
        <v>3502</v>
      </c>
      <c r="W33" s="17" t="s">
        <v>1185</v>
      </c>
      <c r="X33" s="18" t="s">
        <v>3473</v>
      </c>
      <c r="Y33" s="19" t="s">
        <v>443</v>
      </c>
      <c r="Z33" s="91" t="s">
        <v>1376</v>
      </c>
      <c r="AA33" s="135" t="s">
        <v>3503</v>
      </c>
      <c r="AB33" s="16" t="s">
        <v>3508</v>
      </c>
      <c r="AC33" s="17" t="s">
        <v>1347</v>
      </c>
      <c r="AD33" s="18" t="s">
        <v>3557</v>
      </c>
      <c r="AE33" s="76" t="s">
        <v>1259</v>
      </c>
      <c r="AF33" s="20" t="s">
        <v>1390</v>
      </c>
      <c r="AG33" s="81" t="s">
        <v>3452</v>
      </c>
      <c r="AH33" s="15"/>
      <c r="AI33" s="16" t="s">
        <v>3556</v>
      </c>
      <c r="AJ33" s="17" t="s">
        <v>1402</v>
      </c>
      <c r="AK33" s="18" t="s">
        <v>3535</v>
      </c>
      <c r="AL33" s="19" t="s">
        <v>1267</v>
      </c>
      <c r="AM33" s="91" t="s">
        <v>1381</v>
      </c>
      <c r="AN33" s="85" t="s">
        <v>3463</v>
      </c>
      <c r="AO33" s="15"/>
      <c r="AP33" s="16" t="s">
        <v>3510</v>
      </c>
      <c r="AQ33" s="17" t="s">
        <v>1345</v>
      </c>
      <c r="AR33" s="18" t="s">
        <v>3527</v>
      </c>
      <c r="AS33" s="19" t="s">
        <v>293</v>
      </c>
      <c r="AT33" s="91" t="s">
        <v>1060</v>
      </c>
      <c r="AU33" s="85" t="s">
        <v>3463</v>
      </c>
      <c r="AW33" s="16" t="s">
        <v>3562</v>
      </c>
      <c r="AX33" s="17" t="s">
        <v>1457</v>
      </c>
      <c r="AY33" s="18" t="s">
        <v>3544</v>
      </c>
      <c r="AZ33" s="19" t="s">
        <v>1398</v>
      </c>
      <c r="BA33" s="91" t="s">
        <v>1399</v>
      </c>
      <c r="BB33" s="135" t="s">
        <v>3463</v>
      </c>
      <c r="BC33" s="16" t="s">
        <v>3502</v>
      </c>
      <c r="BD33" s="17" t="s">
        <v>2914</v>
      </c>
      <c r="BE33" s="18" t="s">
        <v>3597</v>
      </c>
      <c r="BF33" s="76" t="s">
        <v>838</v>
      </c>
      <c r="BG33" s="20" t="s">
        <v>3604</v>
      </c>
      <c r="BH33" s="81" t="s">
        <v>3439</v>
      </c>
      <c r="BI33" s="15"/>
      <c r="BJ33" s="16" t="s">
        <v>3499</v>
      </c>
      <c r="BK33" s="17" t="s">
        <v>1403</v>
      </c>
      <c r="BL33" s="18" t="s">
        <v>3578</v>
      </c>
      <c r="BM33" s="19" t="s">
        <v>293</v>
      </c>
      <c r="BN33" s="91" t="s">
        <v>1060</v>
      </c>
      <c r="BO33" s="85" t="s">
        <v>3452</v>
      </c>
      <c r="BP33" s="15"/>
      <c r="BQ33" s="16" t="s">
        <v>3504</v>
      </c>
      <c r="BR33" s="17" t="s">
        <v>1358</v>
      </c>
      <c r="BS33" s="18" t="s">
        <v>3609</v>
      </c>
      <c r="BT33" s="19" t="s">
        <v>1338</v>
      </c>
      <c r="BU33" s="91" t="s">
        <v>3522</v>
      </c>
      <c r="BV33" s="85" t="s">
        <v>3450</v>
      </c>
      <c r="BX33" s="16" t="s">
        <v>3513</v>
      </c>
      <c r="BY33" s="17" t="s">
        <v>1419</v>
      </c>
      <c r="BZ33" s="18" t="s">
        <v>3583</v>
      </c>
      <c r="CA33" s="19" t="s">
        <v>293</v>
      </c>
      <c r="CB33" s="91" t="s">
        <v>1060</v>
      </c>
      <c r="CC33" s="85" t="s">
        <v>3533</v>
      </c>
      <c r="CD33" s="136" t="s">
        <v>3509</v>
      </c>
      <c r="CE33" s="17" t="s">
        <v>307</v>
      </c>
      <c r="CF33" s="18" t="s">
        <v>3435</v>
      </c>
      <c r="CG33" s="76" t="s">
        <v>293</v>
      </c>
      <c r="CH33" s="20" t="s">
        <v>1060</v>
      </c>
      <c r="CI33" s="81" t="s">
        <v>3441</v>
      </c>
      <c r="CJ33" s="15"/>
      <c r="CK33" s="16" t="s">
        <v>3513</v>
      </c>
      <c r="CL33" s="17" t="s">
        <v>1247</v>
      </c>
      <c r="CM33" s="18" t="s">
        <v>3427</v>
      </c>
      <c r="CN33" s="19" t="s">
        <v>1207</v>
      </c>
      <c r="CO33" s="91" t="s">
        <v>3653</v>
      </c>
      <c r="CP33" s="85" t="s">
        <v>3452</v>
      </c>
      <c r="CQ33" s="15"/>
      <c r="CR33" s="16" t="s">
        <v>3612</v>
      </c>
      <c r="CS33" s="17" t="s">
        <v>303</v>
      </c>
      <c r="CT33" s="18" t="s">
        <v>3427</v>
      </c>
      <c r="CU33" s="19" t="s">
        <v>293</v>
      </c>
      <c r="CV33" s="91" t="s">
        <v>1060</v>
      </c>
      <c r="CW33" s="85" t="s">
        <v>3439</v>
      </c>
      <c r="CY33" s="16" t="s">
        <v>3555</v>
      </c>
      <c r="CZ33" s="17" t="s">
        <v>212</v>
      </c>
      <c r="DA33" s="18" t="s">
        <v>3425</v>
      </c>
      <c r="DB33" s="19" t="s">
        <v>156</v>
      </c>
      <c r="DC33" s="91" t="s">
        <v>1059</v>
      </c>
      <c r="DD33" s="135" t="s">
        <v>3441</v>
      </c>
      <c r="DE33" s="16" t="s">
        <v>3612</v>
      </c>
      <c r="DF33" s="17" t="s">
        <v>3129</v>
      </c>
      <c r="DG33" s="18" t="s">
        <v>3712</v>
      </c>
      <c r="DH33" s="76" t="s">
        <v>3131</v>
      </c>
      <c r="DI33" s="20" t="s">
        <v>3720</v>
      </c>
      <c r="DJ33" s="81" t="s">
        <v>3447</v>
      </c>
      <c r="DK33" s="15"/>
      <c r="DL33" s="16" t="s">
        <v>3504</v>
      </c>
      <c r="DM33" s="17" t="s">
        <v>1260</v>
      </c>
      <c r="DN33" s="18" t="s">
        <v>3712</v>
      </c>
      <c r="DO33" s="19" t="s">
        <v>956</v>
      </c>
      <c r="DP33" s="91" t="s">
        <v>1320</v>
      </c>
      <c r="DQ33" s="85" t="s">
        <v>3439</v>
      </c>
      <c r="DR33" s="15"/>
      <c r="DS33" s="16" t="s">
        <v>3510</v>
      </c>
      <c r="DT33" s="17" t="s">
        <v>957</v>
      </c>
      <c r="DU33" s="18" t="s">
        <v>3687</v>
      </c>
      <c r="DV33" s="19" t="s">
        <v>956</v>
      </c>
      <c r="DW33" s="91" t="s">
        <v>1320</v>
      </c>
      <c r="DX33" s="85" t="s">
        <v>3640</v>
      </c>
      <c r="DZ33" s="16" t="s">
        <v>3510</v>
      </c>
      <c r="EA33" s="17" t="s">
        <v>9</v>
      </c>
      <c r="EB33" s="18" t="s">
        <v>3673</v>
      </c>
      <c r="EC33" s="19" t="s">
        <v>13</v>
      </c>
      <c r="ED33" s="91" t="s">
        <v>1073</v>
      </c>
      <c r="EE33" s="85" t="s">
        <v>3523</v>
      </c>
    </row>
    <row r="34" spans="1:135" ht="14.25" customHeight="1" x14ac:dyDescent="0.4">
      <c r="A34" s="16" t="s">
        <v>3510</v>
      </c>
      <c r="B34" s="17" t="s">
        <v>2340</v>
      </c>
      <c r="C34" s="18" t="s">
        <v>3454</v>
      </c>
      <c r="D34" s="76" t="s">
        <v>293</v>
      </c>
      <c r="E34" s="20" t="s">
        <v>1060</v>
      </c>
      <c r="F34" s="81" t="s">
        <v>3480</v>
      </c>
      <c r="G34" s="15"/>
      <c r="H34" s="146"/>
      <c r="I34" s="21"/>
      <c r="J34" s="147"/>
      <c r="K34" s="157"/>
      <c r="L34" s="158"/>
      <c r="M34" s="159"/>
      <c r="N34" s="15"/>
      <c r="O34" s="16" t="s">
        <v>3504</v>
      </c>
      <c r="P34" s="17" t="s">
        <v>1530</v>
      </c>
      <c r="Q34" s="18" t="s">
        <v>3482</v>
      </c>
      <c r="R34" s="19" t="s">
        <v>156</v>
      </c>
      <c r="S34" s="91" t="s">
        <v>1059</v>
      </c>
      <c r="T34" s="85" t="s">
        <v>3496</v>
      </c>
      <c r="V34" s="16" t="s">
        <v>3502</v>
      </c>
      <c r="W34" s="17" t="s">
        <v>1522</v>
      </c>
      <c r="X34" s="18" t="s">
        <v>3466</v>
      </c>
      <c r="Y34" s="19" t="s">
        <v>1914</v>
      </c>
      <c r="Z34" s="91" t="s">
        <v>1914</v>
      </c>
      <c r="AA34" s="135" t="s">
        <v>3503</v>
      </c>
      <c r="AB34" s="16" t="s">
        <v>3508</v>
      </c>
      <c r="AC34" s="17" t="s">
        <v>1441</v>
      </c>
      <c r="AD34" s="18" t="s">
        <v>3565</v>
      </c>
      <c r="AE34" s="76" t="s">
        <v>1205</v>
      </c>
      <c r="AF34" s="20" t="s">
        <v>1317</v>
      </c>
      <c r="AG34" s="81" t="s">
        <v>3452</v>
      </c>
      <c r="AH34" s="15"/>
      <c r="AI34" s="16" t="s">
        <v>3556</v>
      </c>
      <c r="AJ34" s="17" t="s">
        <v>1178</v>
      </c>
      <c r="AK34" s="18" t="s">
        <v>3525</v>
      </c>
      <c r="AL34" s="19" t="s">
        <v>293</v>
      </c>
      <c r="AM34" s="91" t="s">
        <v>1060</v>
      </c>
      <c r="AN34" s="85" t="s">
        <v>3463</v>
      </c>
      <c r="AO34" s="15"/>
      <c r="AP34" s="16" t="s">
        <v>3510</v>
      </c>
      <c r="AQ34" s="17" t="s">
        <v>2656</v>
      </c>
      <c r="AR34" s="18" t="s">
        <v>3530</v>
      </c>
      <c r="AS34" s="19" t="s">
        <v>2642</v>
      </c>
      <c r="AT34" s="91" t="s">
        <v>3564</v>
      </c>
      <c r="AU34" s="85" t="s">
        <v>3463</v>
      </c>
      <c r="AW34" s="16" t="s">
        <v>3570</v>
      </c>
      <c r="AX34" s="17" t="s">
        <v>1179</v>
      </c>
      <c r="AY34" s="18" t="s">
        <v>3534</v>
      </c>
      <c r="AZ34" s="19" t="s">
        <v>443</v>
      </c>
      <c r="BA34" s="91" t="s">
        <v>1376</v>
      </c>
      <c r="BB34" s="135" t="s">
        <v>3469</v>
      </c>
      <c r="BC34" s="16" t="s">
        <v>3502</v>
      </c>
      <c r="BD34" s="17" t="s">
        <v>1354</v>
      </c>
      <c r="BE34" s="18" t="s">
        <v>3594</v>
      </c>
      <c r="BF34" s="76" t="s">
        <v>1267</v>
      </c>
      <c r="BG34" s="20" t="s">
        <v>1381</v>
      </c>
      <c r="BH34" s="81" t="s">
        <v>3439</v>
      </c>
      <c r="BI34" s="15"/>
      <c r="BJ34" s="16" t="s">
        <v>3499</v>
      </c>
      <c r="BK34" s="17" t="s">
        <v>1213</v>
      </c>
      <c r="BL34" s="18" t="s">
        <v>3599</v>
      </c>
      <c r="BM34" s="19" t="s">
        <v>1914</v>
      </c>
      <c r="BN34" s="91" t="s">
        <v>1914</v>
      </c>
      <c r="BO34" s="85" t="s">
        <v>3452</v>
      </c>
      <c r="BP34" s="15"/>
      <c r="BQ34" s="16" t="s">
        <v>3570</v>
      </c>
      <c r="BR34" s="17" t="s">
        <v>2918</v>
      </c>
      <c r="BS34" s="18" t="s">
        <v>3597</v>
      </c>
      <c r="BT34" s="19" t="s">
        <v>838</v>
      </c>
      <c r="BU34" s="91" t="s">
        <v>3604</v>
      </c>
      <c r="BV34" s="85" t="s">
        <v>3614</v>
      </c>
      <c r="BX34" s="16" t="s">
        <v>3513</v>
      </c>
      <c r="BY34" s="17" t="s">
        <v>1226</v>
      </c>
      <c r="BZ34" s="18" t="s">
        <v>3578</v>
      </c>
      <c r="CA34" s="19" t="s">
        <v>293</v>
      </c>
      <c r="CB34" s="91" t="s">
        <v>1060</v>
      </c>
      <c r="CC34" s="85" t="s">
        <v>3533</v>
      </c>
      <c r="CD34" s="136" t="s">
        <v>3570</v>
      </c>
      <c r="CE34" s="17" t="s">
        <v>1415</v>
      </c>
      <c r="CF34" s="18" t="s">
        <v>3436</v>
      </c>
      <c r="CG34" s="76" t="s">
        <v>13</v>
      </c>
      <c r="CH34" s="20" t="s">
        <v>1073</v>
      </c>
      <c r="CI34" s="81" t="s">
        <v>3540</v>
      </c>
      <c r="CJ34" s="15"/>
      <c r="CK34" s="16" t="s">
        <v>3513</v>
      </c>
      <c r="CL34" s="17" t="s">
        <v>2547</v>
      </c>
      <c r="CM34" s="18" t="s">
        <v>3636</v>
      </c>
      <c r="CN34" s="19" t="s">
        <v>2549</v>
      </c>
      <c r="CO34" s="91" t="s">
        <v>3648</v>
      </c>
      <c r="CP34" s="85" t="s">
        <v>3452</v>
      </c>
      <c r="CQ34" s="15"/>
      <c r="CR34" s="16" t="s">
        <v>3612</v>
      </c>
      <c r="CS34" s="17" t="s">
        <v>2945</v>
      </c>
      <c r="CT34" s="18" t="s">
        <v>3432</v>
      </c>
      <c r="CU34" s="19" t="s">
        <v>855</v>
      </c>
      <c r="CV34" s="91" t="s">
        <v>1069</v>
      </c>
      <c r="CW34" s="85" t="s">
        <v>3439</v>
      </c>
      <c r="CY34" s="16" t="s">
        <v>3555</v>
      </c>
      <c r="CZ34" s="17" t="s">
        <v>3213</v>
      </c>
      <c r="DA34" s="18" t="s">
        <v>3423</v>
      </c>
      <c r="DB34" s="19" t="s">
        <v>3201</v>
      </c>
      <c r="DC34" s="91" t="s">
        <v>3424</v>
      </c>
      <c r="DD34" s="135" t="s">
        <v>3441</v>
      </c>
      <c r="DE34" s="16" t="s">
        <v>3612</v>
      </c>
      <c r="DF34" s="17" t="s">
        <v>1123</v>
      </c>
      <c r="DG34" s="18" t="s">
        <v>3721</v>
      </c>
      <c r="DH34" s="76" t="s">
        <v>3722</v>
      </c>
      <c r="DI34" s="20" t="s">
        <v>3723</v>
      </c>
      <c r="DJ34" s="81" t="s">
        <v>3447</v>
      </c>
      <c r="DK34" s="15"/>
      <c r="DL34" s="16" t="s">
        <v>3504</v>
      </c>
      <c r="DM34" s="17" t="s">
        <v>968</v>
      </c>
      <c r="DN34" s="18" t="s">
        <v>3724</v>
      </c>
      <c r="DO34" s="19" t="s">
        <v>956</v>
      </c>
      <c r="DP34" s="91" t="s">
        <v>1320</v>
      </c>
      <c r="DQ34" s="85" t="s">
        <v>3439</v>
      </c>
      <c r="DR34" s="15"/>
      <c r="DS34" s="16" t="s">
        <v>3510</v>
      </c>
      <c r="DT34" s="17" t="s">
        <v>616</v>
      </c>
      <c r="DU34" s="18" t="s">
        <v>3717</v>
      </c>
      <c r="DV34" s="19" t="s">
        <v>590</v>
      </c>
      <c r="DW34" s="91" t="s">
        <v>1378</v>
      </c>
      <c r="DX34" s="85" t="s">
        <v>3640</v>
      </c>
      <c r="DZ34" s="16" t="s">
        <v>3510</v>
      </c>
      <c r="EA34" s="17" t="s">
        <v>1510</v>
      </c>
      <c r="EB34" s="18" t="s">
        <v>3713</v>
      </c>
      <c r="EC34" s="19" t="s">
        <v>3114</v>
      </c>
      <c r="ED34" s="91" t="s">
        <v>3714</v>
      </c>
      <c r="EE34" s="85" t="s">
        <v>3523</v>
      </c>
    </row>
    <row r="35" spans="1:135" ht="14.25" customHeight="1" x14ac:dyDescent="0.4">
      <c r="A35" s="16" t="s">
        <v>3510</v>
      </c>
      <c r="B35" s="17" t="s">
        <v>1939</v>
      </c>
      <c r="C35" s="18" t="s">
        <v>3517</v>
      </c>
      <c r="D35" s="76" t="s">
        <v>156</v>
      </c>
      <c r="E35" s="20" t="s">
        <v>1059</v>
      </c>
      <c r="F35" s="81" t="s">
        <v>3480</v>
      </c>
      <c r="G35" s="15"/>
      <c r="H35" s="151"/>
      <c r="I35" s="152"/>
      <c r="J35" s="153"/>
      <c r="K35" s="160"/>
      <c r="L35" s="161"/>
      <c r="M35" s="162"/>
      <c r="N35" s="15"/>
      <c r="O35" s="16" t="s">
        <v>3504</v>
      </c>
      <c r="P35" s="17" t="s">
        <v>1548</v>
      </c>
      <c r="Q35" s="18" t="s">
        <v>3473</v>
      </c>
      <c r="R35" s="19" t="s">
        <v>1092</v>
      </c>
      <c r="S35" s="91" t="s">
        <v>3477</v>
      </c>
      <c r="T35" s="85" t="s">
        <v>3496</v>
      </c>
      <c r="V35" s="16" t="s">
        <v>3502</v>
      </c>
      <c r="W35" s="17" t="s">
        <v>1523</v>
      </c>
      <c r="X35" s="18" t="s">
        <v>3466</v>
      </c>
      <c r="Y35" s="19" t="s">
        <v>1914</v>
      </c>
      <c r="Z35" s="91" t="s">
        <v>1914</v>
      </c>
      <c r="AA35" s="135" t="s">
        <v>3503</v>
      </c>
      <c r="AB35" s="16" t="s">
        <v>3508</v>
      </c>
      <c r="AC35" s="17" t="s">
        <v>1396</v>
      </c>
      <c r="AD35" s="18" t="s">
        <v>3572</v>
      </c>
      <c r="AE35" s="76" t="s">
        <v>655</v>
      </c>
      <c r="AF35" s="20" t="s">
        <v>1068</v>
      </c>
      <c r="AG35" s="81" t="s">
        <v>3452</v>
      </c>
      <c r="AH35" s="15"/>
      <c r="AI35" s="16" t="s">
        <v>3556</v>
      </c>
      <c r="AJ35" s="17" t="s">
        <v>3242</v>
      </c>
      <c r="AK35" s="18" t="s">
        <v>3558</v>
      </c>
      <c r="AL35" s="19" t="s">
        <v>3201</v>
      </c>
      <c r="AM35" s="91" t="s">
        <v>3424</v>
      </c>
      <c r="AN35" s="85" t="s">
        <v>3463</v>
      </c>
      <c r="AO35" s="15"/>
      <c r="AP35" s="16" t="s">
        <v>3510</v>
      </c>
      <c r="AQ35" s="17" t="s">
        <v>2287</v>
      </c>
      <c r="AR35" s="18" t="s">
        <v>3541</v>
      </c>
      <c r="AS35" s="19" t="s">
        <v>1087</v>
      </c>
      <c r="AT35" s="91" t="s">
        <v>1065</v>
      </c>
      <c r="AU35" s="85" t="s">
        <v>3463</v>
      </c>
      <c r="AW35" s="16" t="s">
        <v>3570</v>
      </c>
      <c r="AX35" s="17" t="s">
        <v>1198</v>
      </c>
      <c r="AY35" s="18" t="s">
        <v>3544</v>
      </c>
      <c r="AZ35" s="19" t="s">
        <v>1094</v>
      </c>
      <c r="BA35" s="91" t="s">
        <v>3434</v>
      </c>
      <c r="BB35" s="135" t="s">
        <v>3469</v>
      </c>
      <c r="BC35" s="16" t="s">
        <v>3502</v>
      </c>
      <c r="BD35" s="17" t="s">
        <v>1220</v>
      </c>
      <c r="BE35" s="18" t="s">
        <v>3599</v>
      </c>
      <c r="BF35" s="76" t="s">
        <v>1914</v>
      </c>
      <c r="BG35" s="20" t="s">
        <v>1914</v>
      </c>
      <c r="BH35" s="81" t="s">
        <v>3439</v>
      </c>
      <c r="BI35" s="15"/>
      <c r="BJ35" s="16" t="s">
        <v>3615</v>
      </c>
      <c r="BK35" s="17" t="s">
        <v>160</v>
      </c>
      <c r="BL35" s="18" t="s">
        <v>3574</v>
      </c>
      <c r="BM35" s="19" t="s">
        <v>156</v>
      </c>
      <c r="BN35" s="91" t="s">
        <v>1059</v>
      </c>
      <c r="BO35" s="85" t="s">
        <v>3458</v>
      </c>
      <c r="BP35" s="15"/>
      <c r="BQ35" s="16" t="s">
        <v>3615</v>
      </c>
      <c r="BR35" s="17" t="s">
        <v>66</v>
      </c>
      <c r="BS35" s="18" t="s">
        <v>3610</v>
      </c>
      <c r="BT35" s="19" t="s">
        <v>65</v>
      </c>
      <c r="BU35" s="91" t="s">
        <v>3611</v>
      </c>
      <c r="BV35" s="85" t="s">
        <v>3459</v>
      </c>
      <c r="BX35" s="16" t="s">
        <v>3513</v>
      </c>
      <c r="BY35" s="17" t="s">
        <v>1213</v>
      </c>
      <c r="BZ35" s="18" t="s">
        <v>3599</v>
      </c>
      <c r="CA35" s="19" t="s">
        <v>1914</v>
      </c>
      <c r="CB35" s="91" t="s">
        <v>1914</v>
      </c>
      <c r="CC35" s="85" t="s">
        <v>3533</v>
      </c>
      <c r="CD35" s="136" t="s">
        <v>3615</v>
      </c>
      <c r="CE35" s="17" t="s">
        <v>1500</v>
      </c>
      <c r="CF35" s="18" t="s">
        <v>3426</v>
      </c>
      <c r="CG35" s="76" t="s">
        <v>13</v>
      </c>
      <c r="CH35" s="20" t="s">
        <v>1073</v>
      </c>
      <c r="CI35" s="81" t="s">
        <v>3453</v>
      </c>
      <c r="CJ35" s="15"/>
      <c r="CK35" s="16" t="s">
        <v>3513</v>
      </c>
      <c r="CL35" s="17" t="s">
        <v>314</v>
      </c>
      <c r="CM35" s="18" t="s">
        <v>3435</v>
      </c>
      <c r="CN35" s="19" t="s">
        <v>293</v>
      </c>
      <c r="CO35" s="91" t="s">
        <v>1060</v>
      </c>
      <c r="CP35" s="85" t="s">
        <v>3452</v>
      </c>
      <c r="CQ35" s="15"/>
      <c r="CR35" s="16" t="s">
        <v>3612</v>
      </c>
      <c r="CS35" s="17" t="s">
        <v>728</v>
      </c>
      <c r="CT35" s="18" t="s">
        <v>3431</v>
      </c>
      <c r="CU35" s="19" t="s">
        <v>726</v>
      </c>
      <c r="CV35" s="91" t="s">
        <v>1319</v>
      </c>
      <c r="CW35" s="85" t="s">
        <v>3439</v>
      </c>
      <c r="CY35" s="16" t="s">
        <v>3555</v>
      </c>
      <c r="CZ35" s="17" t="s">
        <v>339</v>
      </c>
      <c r="DA35" s="18" t="s">
        <v>3437</v>
      </c>
      <c r="DB35" s="19" t="s">
        <v>293</v>
      </c>
      <c r="DC35" s="91" t="s">
        <v>1060</v>
      </c>
      <c r="DD35" s="135" t="s">
        <v>3441</v>
      </c>
      <c r="DE35" s="16" t="s">
        <v>3612</v>
      </c>
      <c r="DF35" s="17" t="s">
        <v>424</v>
      </c>
      <c r="DG35" s="18" t="s">
        <v>3658</v>
      </c>
      <c r="DH35" s="76" t="s">
        <v>1090</v>
      </c>
      <c r="DI35" s="20" t="s">
        <v>3519</v>
      </c>
      <c r="DJ35" s="81" t="s">
        <v>3447</v>
      </c>
      <c r="DK35" s="15"/>
      <c r="DL35" s="16" t="s">
        <v>3504</v>
      </c>
      <c r="DM35" s="17" t="s">
        <v>931</v>
      </c>
      <c r="DN35" s="18" t="s">
        <v>3685</v>
      </c>
      <c r="DO35" s="19" t="s">
        <v>921</v>
      </c>
      <c r="DP35" s="91" t="s">
        <v>1315</v>
      </c>
      <c r="DQ35" s="85" t="s">
        <v>3439</v>
      </c>
      <c r="DR35" s="15"/>
      <c r="DS35" s="16" t="s">
        <v>3510</v>
      </c>
      <c r="DT35" s="17" t="s">
        <v>1268</v>
      </c>
      <c r="DU35" s="18" t="s">
        <v>3725</v>
      </c>
      <c r="DV35" s="19" t="s">
        <v>293</v>
      </c>
      <c r="DW35" s="91" t="s">
        <v>1060</v>
      </c>
      <c r="DX35" s="85" t="s">
        <v>3640</v>
      </c>
      <c r="DZ35" s="16" t="s">
        <v>3510</v>
      </c>
      <c r="EA35" s="17" t="s">
        <v>927</v>
      </c>
      <c r="EB35" s="18" t="s">
        <v>3704</v>
      </c>
      <c r="EC35" s="19" t="s">
        <v>921</v>
      </c>
      <c r="ED35" s="91" t="s">
        <v>1315</v>
      </c>
      <c r="EE35" s="85" t="s">
        <v>3523</v>
      </c>
    </row>
    <row r="36" spans="1:135" ht="14.25" customHeight="1" x14ac:dyDescent="0.4">
      <c r="A36" s="16" t="s">
        <v>3510</v>
      </c>
      <c r="B36" s="17" t="s">
        <v>2392</v>
      </c>
      <c r="C36" s="18" t="s">
        <v>3464</v>
      </c>
      <c r="D36" s="76" t="s">
        <v>1090</v>
      </c>
      <c r="E36" s="20" t="s">
        <v>3519</v>
      </c>
      <c r="F36" s="81" t="s">
        <v>3480</v>
      </c>
      <c r="G36" s="15"/>
      <c r="H36" s="151"/>
      <c r="I36" s="152"/>
      <c r="J36" s="153"/>
      <c r="K36" s="160"/>
      <c r="L36" s="161"/>
      <c r="M36" s="162"/>
      <c r="N36" s="15"/>
      <c r="O36" s="16" t="s">
        <v>3504</v>
      </c>
      <c r="P36" s="17" t="s">
        <v>2008</v>
      </c>
      <c r="Q36" s="18" t="s">
        <v>3482</v>
      </c>
      <c r="R36" s="19" t="s">
        <v>156</v>
      </c>
      <c r="S36" s="91" t="s">
        <v>1059</v>
      </c>
      <c r="T36" s="85" t="s">
        <v>3496</v>
      </c>
      <c r="V36" s="16" t="s">
        <v>3502</v>
      </c>
      <c r="W36" s="17" t="s">
        <v>2568</v>
      </c>
      <c r="X36" s="18" t="s">
        <v>3446</v>
      </c>
      <c r="Y36" s="19" t="s">
        <v>2570</v>
      </c>
      <c r="Z36" s="91" t="s">
        <v>3457</v>
      </c>
      <c r="AA36" s="135" t="s">
        <v>3503</v>
      </c>
      <c r="AB36" s="16" t="s">
        <v>3508</v>
      </c>
      <c r="AC36" s="17" t="s">
        <v>1463</v>
      </c>
      <c r="AD36" s="18" t="s">
        <v>3571</v>
      </c>
      <c r="AE36" s="76" t="s">
        <v>934</v>
      </c>
      <c r="AF36" s="20" t="s">
        <v>1316</v>
      </c>
      <c r="AG36" s="81" t="s">
        <v>3452</v>
      </c>
      <c r="AH36" s="15"/>
      <c r="AI36" s="16" t="s">
        <v>3556</v>
      </c>
      <c r="AJ36" s="17" t="s">
        <v>2961</v>
      </c>
      <c r="AK36" s="18" t="s">
        <v>3550</v>
      </c>
      <c r="AL36" s="19" t="s">
        <v>1096</v>
      </c>
      <c r="AM36" s="91" t="s">
        <v>1071</v>
      </c>
      <c r="AN36" s="85" t="s">
        <v>3463</v>
      </c>
      <c r="AO36" s="15"/>
      <c r="AP36" s="146"/>
      <c r="AQ36" s="21"/>
      <c r="AR36" s="147"/>
      <c r="AS36" s="157"/>
      <c r="AT36" s="158"/>
      <c r="AU36" s="159"/>
      <c r="AW36" s="146"/>
      <c r="AX36" s="21"/>
      <c r="AY36" s="147"/>
      <c r="AZ36" s="157"/>
      <c r="BA36" s="158"/>
      <c r="BB36" s="159"/>
      <c r="BC36" s="16" t="s">
        <v>3502</v>
      </c>
      <c r="BD36" s="17" t="s">
        <v>166</v>
      </c>
      <c r="BE36" s="18" t="s">
        <v>3574</v>
      </c>
      <c r="BF36" s="76" t="s">
        <v>156</v>
      </c>
      <c r="BG36" s="20" t="s">
        <v>1059</v>
      </c>
      <c r="BH36" s="81" t="s">
        <v>3439</v>
      </c>
      <c r="BI36" s="15"/>
      <c r="BJ36" s="146"/>
      <c r="BK36" s="21"/>
      <c r="BL36" s="147"/>
      <c r="BM36" s="157"/>
      <c r="BN36" s="158"/>
      <c r="BO36" s="159"/>
      <c r="BP36" s="15"/>
      <c r="BQ36" s="16" t="s">
        <v>3615</v>
      </c>
      <c r="BR36" s="17" t="s">
        <v>2336</v>
      </c>
      <c r="BS36" s="18" t="s">
        <v>3583</v>
      </c>
      <c r="BT36" s="19" t="s">
        <v>293</v>
      </c>
      <c r="BU36" s="91" t="s">
        <v>1060</v>
      </c>
      <c r="BV36" s="85" t="s">
        <v>3459</v>
      </c>
      <c r="BX36" s="16" t="s">
        <v>3513</v>
      </c>
      <c r="BY36" s="17" t="s">
        <v>2360</v>
      </c>
      <c r="BZ36" s="18" t="s">
        <v>3583</v>
      </c>
      <c r="CA36" s="19" t="s">
        <v>293</v>
      </c>
      <c r="CB36" s="91" t="s">
        <v>1060</v>
      </c>
      <c r="CC36" s="85" t="s">
        <v>3533</v>
      </c>
      <c r="CD36" s="146"/>
      <c r="CE36" s="21"/>
      <c r="CF36" s="147"/>
      <c r="CG36" s="148"/>
      <c r="CH36" s="149"/>
      <c r="CI36" s="150"/>
      <c r="CJ36" s="15"/>
      <c r="CK36" s="16" t="s">
        <v>3513</v>
      </c>
      <c r="CL36" s="17" t="s">
        <v>3382</v>
      </c>
      <c r="CM36" s="18" t="s">
        <v>3623</v>
      </c>
      <c r="CN36" s="19" t="s">
        <v>3375</v>
      </c>
      <c r="CO36" s="91" t="s">
        <v>3539</v>
      </c>
      <c r="CP36" s="85" t="s">
        <v>3452</v>
      </c>
      <c r="CQ36" s="15"/>
      <c r="CR36" s="16" t="s">
        <v>3612</v>
      </c>
      <c r="CS36" s="17" t="s">
        <v>596</v>
      </c>
      <c r="CT36" s="18" t="s">
        <v>3636</v>
      </c>
      <c r="CU36" s="19" t="s">
        <v>590</v>
      </c>
      <c r="CV36" s="91" t="s">
        <v>1378</v>
      </c>
      <c r="CW36" s="85" t="s">
        <v>3439</v>
      </c>
      <c r="CY36" s="16" t="s">
        <v>3555</v>
      </c>
      <c r="CZ36" s="17" t="s">
        <v>456</v>
      </c>
      <c r="DA36" s="18" t="s">
        <v>3636</v>
      </c>
      <c r="DB36" s="19" t="s">
        <v>443</v>
      </c>
      <c r="DC36" s="91" t="s">
        <v>1376</v>
      </c>
      <c r="DD36" s="135" t="s">
        <v>3441</v>
      </c>
      <c r="DE36" s="16" t="s">
        <v>3612</v>
      </c>
      <c r="DF36" s="17" t="s">
        <v>1438</v>
      </c>
      <c r="DG36" s="18" t="s">
        <v>3726</v>
      </c>
      <c r="DH36" s="76" t="s">
        <v>1267</v>
      </c>
      <c r="DI36" s="20" t="s">
        <v>1381</v>
      </c>
      <c r="DJ36" s="81" t="s">
        <v>3447</v>
      </c>
      <c r="DK36" s="15"/>
      <c r="DL36" s="16" t="s">
        <v>3504</v>
      </c>
      <c r="DM36" s="17" t="s">
        <v>378</v>
      </c>
      <c r="DN36" s="18" t="s">
        <v>3686</v>
      </c>
      <c r="DO36" s="19" t="s">
        <v>1089</v>
      </c>
      <c r="DP36" s="91" t="s">
        <v>1067</v>
      </c>
      <c r="DQ36" s="85" t="s">
        <v>3439</v>
      </c>
      <c r="DR36" s="15"/>
      <c r="DS36" s="16" t="s">
        <v>3510</v>
      </c>
      <c r="DT36" s="17" t="s">
        <v>72</v>
      </c>
      <c r="DU36" s="18" t="s">
        <v>3727</v>
      </c>
      <c r="DV36" s="19" t="s">
        <v>71</v>
      </c>
      <c r="DW36" s="91" t="s">
        <v>1428</v>
      </c>
      <c r="DX36" s="85" t="s">
        <v>3640</v>
      </c>
      <c r="DZ36" s="16" t="s">
        <v>3510</v>
      </c>
      <c r="EA36" s="17" t="s">
        <v>1437</v>
      </c>
      <c r="EB36" s="18" t="s">
        <v>3728</v>
      </c>
      <c r="EC36" s="19" t="s">
        <v>1267</v>
      </c>
      <c r="ED36" s="91" t="s">
        <v>1381</v>
      </c>
      <c r="EE36" s="85" t="s">
        <v>3523</v>
      </c>
    </row>
    <row r="37" spans="1:135" ht="14.25" customHeight="1" x14ac:dyDescent="0.4">
      <c r="A37" s="16" t="s">
        <v>3510</v>
      </c>
      <c r="B37" s="17" t="s">
        <v>1763</v>
      </c>
      <c r="C37" s="18" t="s">
        <v>3514</v>
      </c>
      <c r="D37" s="76" t="s">
        <v>1255</v>
      </c>
      <c r="E37" s="20" t="s">
        <v>1318</v>
      </c>
      <c r="F37" s="81" t="s">
        <v>3480</v>
      </c>
      <c r="G37" s="15"/>
      <c r="H37" s="151"/>
      <c r="I37" s="152"/>
      <c r="J37" s="153"/>
      <c r="K37" s="160"/>
      <c r="L37" s="161"/>
      <c r="M37" s="162"/>
      <c r="N37" s="15"/>
      <c r="O37" s="16" t="s">
        <v>3504</v>
      </c>
      <c r="P37" s="17" t="s">
        <v>2622</v>
      </c>
      <c r="Q37" s="18" t="s">
        <v>3476</v>
      </c>
      <c r="R37" s="19" t="s">
        <v>482</v>
      </c>
      <c r="S37" s="91" t="s">
        <v>482</v>
      </c>
      <c r="T37" s="85" t="s">
        <v>3496</v>
      </c>
      <c r="V37" s="16" t="s">
        <v>3502</v>
      </c>
      <c r="W37" s="17" t="s">
        <v>1350</v>
      </c>
      <c r="X37" s="18" t="s">
        <v>3438</v>
      </c>
      <c r="Y37" s="19" t="s">
        <v>655</v>
      </c>
      <c r="Z37" s="91" t="s">
        <v>1068</v>
      </c>
      <c r="AA37" s="135" t="s">
        <v>3503</v>
      </c>
      <c r="AB37" s="16" t="s">
        <v>3508</v>
      </c>
      <c r="AC37" s="17" t="s">
        <v>1184</v>
      </c>
      <c r="AD37" s="18" t="s">
        <v>3541</v>
      </c>
      <c r="AE37" s="76" t="s">
        <v>156</v>
      </c>
      <c r="AF37" s="20" t="s">
        <v>1059</v>
      </c>
      <c r="AG37" s="81" t="s">
        <v>3452</v>
      </c>
      <c r="AH37" s="15"/>
      <c r="AI37" s="16" t="s">
        <v>3556</v>
      </c>
      <c r="AJ37" s="17" t="s">
        <v>1172</v>
      </c>
      <c r="AK37" s="18" t="s">
        <v>3559</v>
      </c>
      <c r="AL37" s="19" t="s">
        <v>1096</v>
      </c>
      <c r="AM37" s="91" t="s">
        <v>1071</v>
      </c>
      <c r="AN37" s="85" t="s">
        <v>3463</v>
      </c>
      <c r="AO37" s="15"/>
      <c r="AP37" s="151"/>
      <c r="AQ37" s="152"/>
      <c r="AR37" s="153"/>
      <c r="AS37" s="160"/>
      <c r="AT37" s="161"/>
      <c r="AU37" s="162"/>
      <c r="AW37" s="151"/>
      <c r="AX37" s="152"/>
      <c r="AY37" s="153"/>
      <c r="AZ37" s="160"/>
      <c r="BA37" s="161"/>
      <c r="BB37" s="162"/>
      <c r="BC37" s="16" t="s">
        <v>3502</v>
      </c>
      <c r="BD37" s="17" t="s">
        <v>543</v>
      </c>
      <c r="BE37" s="18" t="s">
        <v>3589</v>
      </c>
      <c r="BF37" s="76" t="s">
        <v>1092</v>
      </c>
      <c r="BG37" s="20" t="s">
        <v>3477</v>
      </c>
      <c r="BH37" s="81" t="s">
        <v>3439</v>
      </c>
      <c r="BI37" s="15"/>
      <c r="BJ37" s="151"/>
      <c r="BK37" s="152"/>
      <c r="BL37" s="153"/>
      <c r="BM37" s="160"/>
      <c r="BN37" s="161"/>
      <c r="BO37" s="162"/>
      <c r="BP37" s="15"/>
      <c r="BQ37" s="16" t="s">
        <v>3615</v>
      </c>
      <c r="BR37" s="17" t="s">
        <v>97</v>
      </c>
      <c r="BS37" s="18" t="s">
        <v>3610</v>
      </c>
      <c r="BT37" s="19" t="s">
        <v>1086</v>
      </c>
      <c r="BU37" s="91" t="s">
        <v>1057</v>
      </c>
      <c r="BV37" s="85" t="s">
        <v>3459</v>
      </c>
      <c r="BX37" s="146"/>
      <c r="BY37" s="21"/>
      <c r="BZ37" s="147"/>
      <c r="CA37" s="157"/>
      <c r="CB37" s="158"/>
      <c r="CC37" s="159"/>
      <c r="CD37" s="151"/>
      <c r="CE37" s="152"/>
      <c r="CF37" s="153"/>
      <c r="CG37" s="154"/>
      <c r="CH37" s="155"/>
      <c r="CI37" s="156"/>
      <c r="CJ37" s="15"/>
      <c r="CK37" s="16" t="s">
        <v>3513</v>
      </c>
      <c r="CL37" s="17" t="s">
        <v>1110</v>
      </c>
      <c r="CM37" s="18" t="s">
        <v>3633</v>
      </c>
      <c r="CN37" s="19" t="s">
        <v>1085</v>
      </c>
      <c r="CO37" s="91" t="s">
        <v>1072</v>
      </c>
      <c r="CP37" s="85" t="s">
        <v>3452</v>
      </c>
      <c r="CQ37" s="15"/>
      <c r="CR37" s="16" t="s">
        <v>3612</v>
      </c>
      <c r="CS37" s="17" t="s">
        <v>339</v>
      </c>
      <c r="CT37" s="18" t="s">
        <v>3437</v>
      </c>
      <c r="CU37" s="19" t="s">
        <v>293</v>
      </c>
      <c r="CV37" s="91" t="s">
        <v>1060</v>
      </c>
      <c r="CW37" s="85" t="s">
        <v>3439</v>
      </c>
      <c r="CY37" s="16" t="s">
        <v>3555</v>
      </c>
      <c r="CZ37" s="17" t="s">
        <v>324</v>
      </c>
      <c r="DA37" s="18" t="s">
        <v>3435</v>
      </c>
      <c r="DB37" s="19" t="s">
        <v>293</v>
      </c>
      <c r="DC37" s="91" t="s">
        <v>1060</v>
      </c>
      <c r="DD37" s="135" t="s">
        <v>3441</v>
      </c>
      <c r="DE37" s="16" t="s">
        <v>3612</v>
      </c>
      <c r="DF37" s="17" t="s">
        <v>1375</v>
      </c>
      <c r="DG37" s="18" t="s">
        <v>3689</v>
      </c>
      <c r="DH37" s="76" t="s">
        <v>1267</v>
      </c>
      <c r="DI37" s="20" t="s">
        <v>1381</v>
      </c>
      <c r="DJ37" s="81" t="s">
        <v>3447</v>
      </c>
      <c r="DK37" s="15"/>
      <c r="DL37" s="16" t="s">
        <v>3504</v>
      </c>
      <c r="DM37" s="17" t="s">
        <v>663</v>
      </c>
      <c r="DN37" s="18" t="s">
        <v>3711</v>
      </c>
      <c r="DO37" s="19" t="s">
        <v>655</v>
      </c>
      <c r="DP37" s="91" t="s">
        <v>1068</v>
      </c>
      <c r="DQ37" s="85" t="s">
        <v>3439</v>
      </c>
      <c r="DR37" s="15"/>
      <c r="DS37" s="146"/>
      <c r="DT37" s="21"/>
      <c r="DU37" s="147"/>
      <c r="DV37" s="157"/>
      <c r="DW37" s="158"/>
      <c r="DX37" s="159"/>
      <c r="DZ37" s="146"/>
      <c r="EA37" s="21"/>
      <c r="EB37" s="147"/>
      <c r="EC37" s="157"/>
      <c r="ED37" s="158"/>
      <c r="EE37" s="159"/>
    </row>
    <row r="38" spans="1:135" ht="14.25" customHeight="1" x14ac:dyDescent="0.4">
      <c r="A38" s="16" t="s">
        <v>3510</v>
      </c>
      <c r="B38" s="17" t="s">
        <v>1680</v>
      </c>
      <c r="C38" s="18" t="s">
        <v>3497</v>
      </c>
      <c r="D38" s="76" t="s">
        <v>1267</v>
      </c>
      <c r="E38" s="20" t="s">
        <v>1381</v>
      </c>
      <c r="F38" s="81" t="s">
        <v>3480</v>
      </c>
      <c r="G38" s="15"/>
      <c r="H38" s="151"/>
      <c r="I38" s="152"/>
      <c r="J38" s="153"/>
      <c r="K38" s="160"/>
      <c r="L38" s="161"/>
      <c r="M38" s="162"/>
      <c r="N38" s="15"/>
      <c r="O38" s="146"/>
      <c r="P38" s="21"/>
      <c r="Q38" s="147"/>
      <c r="R38" s="157"/>
      <c r="S38" s="158"/>
      <c r="T38" s="159"/>
      <c r="V38" s="16" t="s">
        <v>3502</v>
      </c>
      <c r="W38" s="17" t="s">
        <v>2520</v>
      </c>
      <c r="X38" s="18" t="s">
        <v>3473</v>
      </c>
      <c r="Y38" s="19" t="s">
        <v>1092</v>
      </c>
      <c r="Z38" s="91" t="s">
        <v>3477</v>
      </c>
      <c r="AA38" s="135" t="s">
        <v>3503</v>
      </c>
      <c r="AB38" s="16" t="s">
        <v>3508</v>
      </c>
      <c r="AC38" s="17" t="s">
        <v>1168</v>
      </c>
      <c r="AD38" s="18" t="s">
        <v>3527</v>
      </c>
      <c r="AE38" s="76" t="s">
        <v>1090</v>
      </c>
      <c r="AF38" s="20" t="s">
        <v>3519</v>
      </c>
      <c r="AG38" s="81" t="s">
        <v>3452</v>
      </c>
      <c r="AH38" s="15"/>
      <c r="AI38" s="16" t="s">
        <v>3556</v>
      </c>
      <c r="AJ38" s="17" t="s">
        <v>134</v>
      </c>
      <c r="AK38" s="18" t="s">
        <v>3541</v>
      </c>
      <c r="AL38" s="19" t="s">
        <v>118</v>
      </c>
      <c r="AM38" s="91" t="s">
        <v>1058</v>
      </c>
      <c r="AN38" s="85" t="s">
        <v>3463</v>
      </c>
      <c r="AO38" s="15"/>
      <c r="AP38" s="151"/>
      <c r="AQ38" s="152"/>
      <c r="AR38" s="153"/>
      <c r="AS38" s="160"/>
      <c r="AT38" s="161"/>
      <c r="AU38" s="162"/>
      <c r="AW38" s="151"/>
      <c r="AX38" s="152"/>
      <c r="AY38" s="153"/>
      <c r="AZ38" s="160"/>
      <c r="BA38" s="161"/>
      <c r="BB38" s="162"/>
      <c r="BC38" s="16" t="s">
        <v>3502</v>
      </c>
      <c r="BD38" s="17" t="s">
        <v>3308</v>
      </c>
      <c r="BE38" s="18" t="s">
        <v>3616</v>
      </c>
      <c r="BF38" s="76" t="s">
        <v>3295</v>
      </c>
      <c r="BG38" s="20" t="s">
        <v>3455</v>
      </c>
      <c r="BH38" s="81" t="s">
        <v>3439</v>
      </c>
      <c r="BI38" s="15"/>
      <c r="BJ38" s="151"/>
      <c r="BK38" s="152"/>
      <c r="BL38" s="153"/>
      <c r="BM38" s="160"/>
      <c r="BN38" s="161"/>
      <c r="BO38" s="162"/>
      <c r="BP38" s="15"/>
      <c r="BQ38" s="16" t="s">
        <v>3615</v>
      </c>
      <c r="BR38" s="17" t="s">
        <v>1446</v>
      </c>
      <c r="BS38" s="18" t="s">
        <v>3574</v>
      </c>
      <c r="BT38" s="19" t="s">
        <v>156</v>
      </c>
      <c r="BU38" s="91" t="s">
        <v>1059</v>
      </c>
      <c r="BV38" s="85" t="s">
        <v>3459</v>
      </c>
      <c r="BX38" s="151"/>
      <c r="BY38" s="152"/>
      <c r="BZ38" s="153"/>
      <c r="CA38" s="160"/>
      <c r="CB38" s="161"/>
      <c r="CC38" s="162"/>
      <c r="CD38" s="151"/>
      <c r="CE38" s="152"/>
      <c r="CF38" s="153"/>
      <c r="CG38" s="154"/>
      <c r="CH38" s="155"/>
      <c r="CI38" s="156"/>
      <c r="CJ38" s="15"/>
      <c r="CK38" s="16" t="s">
        <v>3513</v>
      </c>
      <c r="CL38" s="17" t="s">
        <v>3157</v>
      </c>
      <c r="CM38" s="18" t="s">
        <v>3654</v>
      </c>
      <c r="CN38" s="19" t="s">
        <v>976</v>
      </c>
      <c r="CO38" s="91" t="s">
        <v>3512</v>
      </c>
      <c r="CP38" s="85" t="s">
        <v>3452</v>
      </c>
      <c r="CQ38" s="15"/>
      <c r="CR38" s="16" t="s">
        <v>3612</v>
      </c>
      <c r="CS38" s="17" t="s">
        <v>206</v>
      </c>
      <c r="CT38" s="18" t="s">
        <v>3630</v>
      </c>
      <c r="CU38" s="19" t="s">
        <v>156</v>
      </c>
      <c r="CV38" s="91" t="s">
        <v>1059</v>
      </c>
      <c r="CW38" s="85" t="s">
        <v>3439</v>
      </c>
      <c r="CY38" s="16" t="s">
        <v>3555</v>
      </c>
      <c r="CZ38" s="17" t="s">
        <v>1258</v>
      </c>
      <c r="DA38" s="18" t="s">
        <v>3638</v>
      </c>
      <c r="DB38" s="19" t="s">
        <v>1099</v>
      </c>
      <c r="DC38" s="91" t="s">
        <v>1311</v>
      </c>
      <c r="DD38" s="135" t="s">
        <v>3441</v>
      </c>
      <c r="DE38" s="16" t="s">
        <v>3612</v>
      </c>
      <c r="DF38" s="17" t="s">
        <v>1260</v>
      </c>
      <c r="DG38" s="18" t="s">
        <v>3712</v>
      </c>
      <c r="DH38" s="76" t="s">
        <v>956</v>
      </c>
      <c r="DI38" s="20" t="s">
        <v>1320</v>
      </c>
      <c r="DJ38" s="81" t="s">
        <v>3447</v>
      </c>
      <c r="DK38" s="15"/>
      <c r="DL38" s="16" t="s">
        <v>3504</v>
      </c>
      <c r="DM38" s="17" t="s">
        <v>924</v>
      </c>
      <c r="DN38" s="18" t="s">
        <v>3692</v>
      </c>
      <c r="DO38" s="19" t="s">
        <v>921</v>
      </c>
      <c r="DP38" s="91" t="s">
        <v>1315</v>
      </c>
      <c r="DQ38" s="85" t="s">
        <v>3439</v>
      </c>
      <c r="DR38" s="15"/>
      <c r="DS38" s="151"/>
      <c r="DT38" s="152"/>
      <c r="DU38" s="153"/>
      <c r="DV38" s="160"/>
      <c r="DW38" s="161"/>
      <c r="DX38" s="162"/>
      <c r="DZ38" s="151"/>
      <c r="EA38" s="152"/>
      <c r="EB38" s="153"/>
      <c r="EC38" s="160"/>
      <c r="ED38" s="161"/>
      <c r="EE38" s="162"/>
    </row>
    <row r="39" spans="1:135" ht="14.25" customHeight="1" x14ac:dyDescent="0.4">
      <c r="A39" s="16" t="s">
        <v>3510</v>
      </c>
      <c r="B39" s="17" t="s">
        <v>2531</v>
      </c>
      <c r="C39" s="18" t="s">
        <v>3473</v>
      </c>
      <c r="D39" s="76" t="s">
        <v>1092</v>
      </c>
      <c r="E39" s="20" t="s">
        <v>3477</v>
      </c>
      <c r="F39" s="81" t="s">
        <v>3480</v>
      </c>
      <c r="G39" s="15"/>
      <c r="H39" s="151"/>
      <c r="I39" s="152"/>
      <c r="J39" s="153"/>
      <c r="K39" s="160"/>
      <c r="L39" s="161"/>
      <c r="M39" s="162"/>
      <c r="N39" s="15"/>
      <c r="O39" s="151"/>
      <c r="P39" s="152"/>
      <c r="Q39" s="153"/>
      <c r="R39" s="160"/>
      <c r="S39" s="161"/>
      <c r="T39" s="162"/>
      <c r="V39" s="146"/>
      <c r="W39" s="21"/>
      <c r="X39" s="147"/>
      <c r="Y39" s="157"/>
      <c r="Z39" s="158"/>
      <c r="AA39" s="159"/>
      <c r="AB39" s="16" t="s">
        <v>3508</v>
      </c>
      <c r="AC39" s="17" t="s">
        <v>1414</v>
      </c>
      <c r="AD39" s="18" t="s">
        <v>3529</v>
      </c>
      <c r="AE39" s="76" t="s">
        <v>19</v>
      </c>
      <c r="AF39" s="20" t="s">
        <v>1383</v>
      </c>
      <c r="AG39" s="81" t="s">
        <v>3452</v>
      </c>
      <c r="AH39" s="15"/>
      <c r="AI39" s="146"/>
      <c r="AJ39" s="21"/>
      <c r="AK39" s="147"/>
      <c r="AL39" s="157"/>
      <c r="AM39" s="158"/>
      <c r="AN39" s="159"/>
      <c r="AO39" s="15"/>
      <c r="AP39" s="151"/>
      <c r="AQ39" s="152"/>
      <c r="AR39" s="153"/>
      <c r="AS39" s="160"/>
      <c r="AT39" s="161"/>
      <c r="AU39" s="162"/>
      <c r="AW39" s="151"/>
      <c r="AX39" s="152"/>
      <c r="AY39" s="153"/>
      <c r="AZ39" s="160"/>
      <c r="BA39" s="161"/>
      <c r="BB39" s="162"/>
      <c r="BC39" s="16" t="s">
        <v>3502</v>
      </c>
      <c r="BD39" s="17" t="s">
        <v>1219</v>
      </c>
      <c r="BE39" s="18" t="s">
        <v>3609</v>
      </c>
      <c r="BF39" s="76" t="s">
        <v>1099</v>
      </c>
      <c r="BG39" s="20" t="s">
        <v>1311</v>
      </c>
      <c r="BH39" s="81" t="s">
        <v>3439</v>
      </c>
      <c r="BI39" s="15"/>
      <c r="BJ39" s="151"/>
      <c r="BK39" s="152"/>
      <c r="BL39" s="153"/>
      <c r="BM39" s="160"/>
      <c r="BN39" s="161"/>
      <c r="BO39" s="162"/>
      <c r="BP39" s="15"/>
      <c r="BQ39" s="146"/>
      <c r="BR39" s="21"/>
      <c r="BS39" s="147"/>
      <c r="BT39" s="157"/>
      <c r="BU39" s="158"/>
      <c r="BV39" s="159"/>
      <c r="BX39" s="151"/>
      <c r="BY39" s="152"/>
      <c r="BZ39" s="153"/>
      <c r="CA39" s="160"/>
      <c r="CB39" s="161"/>
      <c r="CC39" s="162"/>
      <c r="CD39" s="151"/>
      <c r="CE39" s="152"/>
      <c r="CF39" s="153"/>
      <c r="CG39" s="154"/>
      <c r="CH39" s="155"/>
      <c r="CI39" s="156"/>
      <c r="CJ39" s="15"/>
      <c r="CK39" s="16" t="s">
        <v>3513</v>
      </c>
      <c r="CL39" s="17" t="s">
        <v>886</v>
      </c>
      <c r="CM39" s="18" t="s">
        <v>3432</v>
      </c>
      <c r="CN39" s="19" t="s">
        <v>1096</v>
      </c>
      <c r="CO39" s="91" t="s">
        <v>1071</v>
      </c>
      <c r="CP39" s="85" t="s">
        <v>3452</v>
      </c>
      <c r="CQ39" s="15"/>
      <c r="CR39" s="146"/>
      <c r="CS39" s="21"/>
      <c r="CT39" s="147"/>
      <c r="CU39" s="157"/>
      <c r="CV39" s="158"/>
      <c r="CW39" s="159"/>
      <c r="CY39" s="16" t="s">
        <v>3555</v>
      </c>
      <c r="CZ39" s="17" t="s">
        <v>1241</v>
      </c>
      <c r="DA39" s="18" t="s">
        <v>3642</v>
      </c>
      <c r="DB39" s="19" t="s">
        <v>956</v>
      </c>
      <c r="DC39" s="91" t="s">
        <v>1320</v>
      </c>
      <c r="DD39" s="135" t="s">
        <v>3441</v>
      </c>
      <c r="DE39" s="16" t="s">
        <v>3612</v>
      </c>
      <c r="DF39" s="17" t="s">
        <v>3</v>
      </c>
      <c r="DG39" s="18" t="s">
        <v>3719</v>
      </c>
      <c r="DH39" s="76" t="s">
        <v>13</v>
      </c>
      <c r="DI39" s="20" t="s">
        <v>1073</v>
      </c>
      <c r="DJ39" s="81" t="s">
        <v>3447</v>
      </c>
      <c r="DK39" s="15"/>
      <c r="DL39" s="16" t="s">
        <v>3504</v>
      </c>
      <c r="DM39" s="17" t="s">
        <v>941</v>
      </c>
      <c r="DN39" s="18" t="s">
        <v>3687</v>
      </c>
      <c r="DO39" s="19" t="s">
        <v>934</v>
      </c>
      <c r="DP39" s="91" t="s">
        <v>1316</v>
      </c>
      <c r="DQ39" s="85" t="s">
        <v>3439</v>
      </c>
      <c r="DR39" s="15"/>
      <c r="DS39" s="151"/>
      <c r="DT39" s="152"/>
      <c r="DU39" s="153"/>
      <c r="DV39" s="160"/>
      <c r="DW39" s="161"/>
      <c r="DX39" s="162"/>
      <c r="DZ39" s="151"/>
      <c r="EA39" s="152"/>
      <c r="EB39" s="153"/>
      <c r="EC39" s="160"/>
      <c r="ED39" s="161"/>
      <c r="EE39" s="162"/>
    </row>
    <row r="40" spans="1:135" ht="14.25" customHeight="1" x14ac:dyDescent="0.4">
      <c r="A40" s="16" t="s">
        <v>3510</v>
      </c>
      <c r="B40" s="17" t="s">
        <v>1556</v>
      </c>
      <c r="C40" s="18" t="s">
        <v>3516</v>
      </c>
      <c r="D40" s="76" t="s">
        <v>956</v>
      </c>
      <c r="E40" s="20" t="s">
        <v>1320</v>
      </c>
      <c r="F40" s="81" t="s">
        <v>3480</v>
      </c>
      <c r="G40" s="15"/>
      <c r="H40" s="151"/>
      <c r="I40" s="152"/>
      <c r="J40" s="153"/>
      <c r="K40" s="160"/>
      <c r="L40" s="161"/>
      <c r="M40" s="162"/>
      <c r="N40" s="15"/>
      <c r="O40" s="151"/>
      <c r="P40" s="152"/>
      <c r="Q40" s="153"/>
      <c r="R40" s="160"/>
      <c r="S40" s="161"/>
      <c r="T40" s="162"/>
      <c r="V40" s="151"/>
      <c r="W40" s="152"/>
      <c r="X40" s="153"/>
      <c r="Y40" s="160"/>
      <c r="Z40" s="161"/>
      <c r="AA40" s="162"/>
      <c r="AB40" s="16" t="s">
        <v>3508</v>
      </c>
      <c r="AC40" s="17" t="s">
        <v>1686</v>
      </c>
      <c r="AD40" s="18" t="s">
        <v>3535</v>
      </c>
      <c r="AE40" s="76" t="s">
        <v>1267</v>
      </c>
      <c r="AF40" s="20" t="s">
        <v>1381</v>
      </c>
      <c r="AG40" s="81" t="s">
        <v>3452</v>
      </c>
      <c r="AH40" s="15"/>
      <c r="AI40" s="151"/>
      <c r="AJ40" s="152"/>
      <c r="AK40" s="153"/>
      <c r="AL40" s="160"/>
      <c r="AM40" s="161"/>
      <c r="AN40" s="162"/>
      <c r="AO40" s="15"/>
      <c r="AP40" s="151"/>
      <c r="AQ40" s="152"/>
      <c r="AR40" s="153"/>
      <c r="AS40" s="160"/>
      <c r="AT40" s="161"/>
      <c r="AU40" s="162"/>
      <c r="AW40" s="151"/>
      <c r="AX40" s="152"/>
      <c r="AY40" s="153"/>
      <c r="AZ40" s="160"/>
      <c r="BA40" s="161"/>
      <c r="BB40" s="162"/>
      <c r="BC40" s="16" t="s">
        <v>3502</v>
      </c>
      <c r="BD40" s="17" t="s">
        <v>1959</v>
      </c>
      <c r="BE40" s="18" t="s">
        <v>3599</v>
      </c>
      <c r="BF40" s="76" t="s">
        <v>1961</v>
      </c>
      <c r="BG40" s="20" t="s">
        <v>3600</v>
      </c>
      <c r="BH40" s="81" t="s">
        <v>3439</v>
      </c>
      <c r="BI40" s="15"/>
      <c r="BJ40" s="151"/>
      <c r="BK40" s="152"/>
      <c r="BL40" s="153"/>
      <c r="BM40" s="160"/>
      <c r="BN40" s="161"/>
      <c r="BO40" s="162"/>
      <c r="BP40" s="15"/>
      <c r="BQ40" s="151"/>
      <c r="BR40" s="152"/>
      <c r="BS40" s="153"/>
      <c r="BT40" s="160"/>
      <c r="BU40" s="161"/>
      <c r="BV40" s="162"/>
      <c r="BX40" s="151"/>
      <c r="BY40" s="152"/>
      <c r="BZ40" s="153"/>
      <c r="CA40" s="160"/>
      <c r="CB40" s="161"/>
      <c r="CC40" s="162"/>
      <c r="CD40" s="151"/>
      <c r="CE40" s="152"/>
      <c r="CF40" s="153"/>
      <c r="CG40" s="154"/>
      <c r="CH40" s="155"/>
      <c r="CI40" s="156"/>
      <c r="CJ40" s="15"/>
      <c r="CK40" s="16" t="s">
        <v>3513</v>
      </c>
      <c r="CL40" s="17" t="s">
        <v>761</v>
      </c>
      <c r="CM40" s="18" t="s">
        <v>3643</v>
      </c>
      <c r="CN40" s="19" t="s">
        <v>755</v>
      </c>
      <c r="CO40" s="91" t="s">
        <v>1433</v>
      </c>
      <c r="CP40" s="85" t="s">
        <v>3452</v>
      </c>
      <c r="CQ40" s="15"/>
      <c r="CR40" s="151"/>
      <c r="CS40" s="152"/>
      <c r="CT40" s="153"/>
      <c r="CU40" s="160"/>
      <c r="CV40" s="161"/>
      <c r="CW40" s="162"/>
      <c r="CY40" s="16" t="s">
        <v>3555</v>
      </c>
      <c r="CZ40" s="17" t="s">
        <v>2364</v>
      </c>
      <c r="DA40" s="18" t="s">
        <v>3427</v>
      </c>
      <c r="DB40" s="19" t="s">
        <v>293</v>
      </c>
      <c r="DC40" s="91" t="s">
        <v>1060</v>
      </c>
      <c r="DD40" s="135" t="s">
        <v>3441</v>
      </c>
      <c r="DE40" s="16" t="s">
        <v>3612</v>
      </c>
      <c r="DF40" s="17" t="s">
        <v>931</v>
      </c>
      <c r="DG40" s="18" t="s">
        <v>3685</v>
      </c>
      <c r="DH40" s="76" t="s">
        <v>921</v>
      </c>
      <c r="DI40" s="20" t="s">
        <v>1315</v>
      </c>
      <c r="DJ40" s="81" t="s">
        <v>3447</v>
      </c>
      <c r="DK40" s="15"/>
      <c r="DL40" s="16" t="s">
        <v>3504</v>
      </c>
      <c r="DM40" s="17" t="s">
        <v>1265</v>
      </c>
      <c r="DN40" s="18" t="s">
        <v>3693</v>
      </c>
      <c r="DO40" s="19" t="s">
        <v>1658</v>
      </c>
      <c r="DP40" s="91" t="s">
        <v>3694</v>
      </c>
      <c r="DQ40" s="85" t="s">
        <v>3439</v>
      </c>
      <c r="DR40" s="15"/>
      <c r="DS40" s="151"/>
      <c r="DT40" s="152"/>
      <c r="DU40" s="153"/>
      <c r="DV40" s="160"/>
      <c r="DW40" s="161"/>
      <c r="DX40" s="162"/>
      <c r="DZ40" s="151"/>
      <c r="EA40" s="152"/>
      <c r="EB40" s="153"/>
      <c r="EC40" s="160"/>
      <c r="ED40" s="161"/>
      <c r="EE40" s="162"/>
    </row>
    <row r="41" spans="1:135" ht="14.25" customHeight="1" x14ac:dyDescent="0.4">
      <c r="A41" s="16" t="s">
        <v>3510</v>
      </c>
      <c r="B41" s="17" t="s">
        <v>1340</v>
      </c>
      <c r="C41" s="18" t="s">
        <v>3454</v>
      </c>
      <c r="D41" s="76" t="s">
        <v>1090</v>
      </c>
      <c r="E41" s="20" t="s">
        <v>3519</v>
      </c>
      <c r="F41" s="81" t="s">
        <v>3480</v>
      </c>
      <c r="G41" s="15"/>
      <c r="H41" s="151"/>
      <c r="I41" s="152"/>
      <c r="J41" s="153"/>
      <c r="K41" s="160"/>
      <c r="L41" s="161"/>
      <c r="M41" s="162"/>
      <c r="N41" s="15"/>
      <c r="O41" s="151"/>
      <c r="P41" s="152"/>
      <c r="Q41" s="153"/>
      <c r="R41" s="160"/>
      <c r="S41" s="161"/>
      <c r="T41" s="162"/>
      <c r="V41" s="151"/>
      <c r="W41" s="152"/>
      <c r="X41" s="153"/>
      <c r="Y41" s="160"/>
      <c r="Z41" s="161"/>
      <c r="AA41" s="162"/>
      <c r="AB41" s="16" t="s">
        <v>3508</v>
      </c>
      <c r="AC41" s="17" t="s">
        <v>2321</v>
      </c>
      <c r="AD41" s="18" t="s">
        <v>3527</v>
      </c>
      <c r="AE41" s="76" t="s">
        <v>293</v>
      </c>
      <c r="AF41" s="20" t="s">
        <v>1060</v>
      </c>
      <c r="AG41" s="81" t="s">
        <v>3452</v>
      </c>
      <c r="AH41" s="15"/>
      <c r="AI41" s="151"/>
      <c r="AJ41" s="152"/>
      <c r="AK41" s="153"/>
      <c r="AL41" s="160"/>
      <c r="AM41" s="161"/>
      <c r="AN41" s="162"/>
      <c r="AO41" s="15"/>
      <c r="AP41" s="151"/>
      <c r="AQ41" s="152"/>
      <c r="AR41" s="153"/>
      <c r="AS41" s="160"/>
      <c r="AT41" s="161"/>
      <c r="AU41" s="162"/>
      <c r="AW41" s="151"/>
      <c r="AX41" s="152"/>
      <c r="AY41" s="153"/>
      <c r="AZ41" s="160"/>
      <c r="BA41" s="161"/>
      <c r="BB41" s="162"/>
      <c r="BC41" s="146"/>
      <c r="BD41" s="21"/>
      <c r="BE41" s="147"/>
      <c r="BF41" s="148"/>
      <c r="BG41" s="149"/>
      <c r="BH41" s="150"/>
      <c r="BI41" s="15"/>
      <c r="BJ41" s="151"/>
      <c r="BK41" s="152"/>
      <c r="BL41" s="153"/>
      <c r="BM41" s="160"/>
      <c r="BN41" s="161"/>
      <c r="BO41" s="162"/>
      <c r="BP41" s="15"/>
      <c r="BQ41" s="151"/>
      <c r="BR41" s="152"/>
      <c r="BS41" s="153"/>
      <c r="BT41" s="160"/>
      <c r="BU41" s="161"/>
      <c r="BV41" s="162"/>
      <c r="BX41" s="151"/>
      <c r="BY41" s="152"/>
      <c r="BZ41" s="153"/>
      <c r="CA41" s="160"/>
      <c r="CB41" s="161"/>
      <c r="CC41" s="162"/>
      <c r="CD41" s="151"/>
      <c r="CE41" s="152"/>
      <c r="CF41" s="153"/>
      <c r="CG41" s="154"/>
      <c r="CH41" s="155"/>
      <c r="CI41" s="156"/>
      <c r="CJ41" s="15"/>
      <c r="CK41" s="16" t="s">
        <v>3513</v>
      </c>
      <c r="CL41" s="17" t="s">
        <v>1415</v>
      </c>
      <c r="CM41" s="18" t="s">
        <v>3436</v>
      </c>
      <c r="CN41" s="19" t="s">
        <v>13</v>
      </c>
      <c r="CO41" s="91" t="s">
        <v>1073</v>
      </c>
      <c r="CP41" s="85" t="s">
        <v>3452</v>
      </c>
      <c r="CQ41" s="15"/>
      <c r="CR41" s="151"/>
      <c r="CS41" s="152"/>
      <c r="CT41" s="153"/>
      <c r="CU41" s="160"/>
      <c r="CV41" s="161"/>
      <c r="CW41" s="162"/>
      <c r="CY41" s="146"/>
      <c r="CZ41" s="21"/>
      <c r="DA41" s="147"/>
      <c r="DB41" s="157"/>
      <c r="DC41" s="158"/>
      <c r="DD41" s="159"/>
      <c r="DE41" s="16" t="s">
        <v>3612</v>
      </c>
      <c r="DF41" s="17" t="s">
        <v>960</v>
      </c>
      <c r="DG41" s="18" t="s">
        <v>3687</v>
      </c>
      <c r="DH41" s="76" t="s">
        <v>956</v>
      </c>
      <c r="DI41" s="20" t="s">
        <v>1320</v>
      </c>
      <c r="DJ41" s="81" t="s">
        <v>3447</v>
      </c>
      <c r="DK41" s="15"/>
      <c r="DL41" s="16" t="s">
        <v>3504</v>
      </c>
      <c r="DM41" s="17" t="s">
        <v>965</v>
      </c>
      <c r="DN41" s="18" t="s">
        <v>3674</v>
      </c>
      <c r="DO41" s="19" t="s">
        <v>956</v>
      </c>
      <c r="DP41" s="91" t="s">
        <v>1320</v>
      </c>
      <c r="DQ41" s="85" t="s">
        <v>3439</v>
      </c>
      <c r="DR41" s="15"/>
      <c r="DS41" s="151"/>
      <c r="DT41" s="152"/>
      <c r="DU41" s="153"/>
      <c r="DV41" s="160"/>
      <c r="DW41" s="161"/>
      <c r="DX41" s="162"/>
      <c r="DZ41" s="151"/>
      <c r="EA41" s="152"/>
      <c r="EB41" s="153"/>
      <c r="EC41" s="160"/>
      <c r="ED41" s="161"/>
      <c r="EE41" s="162"/>
    </row>
    <row r="42" spans="1:135" ht="14.25" customHeight="1" x14ac:dyDescent="0.4">
      <c r="A42" s="16" t="s">
        <v>3510</v>
      </c>
      <c r="B42" s="17" t="s">
        <v>1546</v>
      </c>
      <c r="C42" s="18" t="s">
        <v>3482</v>
      </c>
      <c r="D42" s="76" t="s">
        <v>156</v>
      </c>
      <c r="E42" s="20" t="s">
        <v>1059</v>
      </c>
      <c r="F42" s="81" t="s">
        <v>3480</v>
      </c>
      <c r="G42" s="15"/>
      <c r="H42" s="151"/>
      <c r="I42" s="152"/>
      <c r="J42" s="153"/>
      <c r="K42" s="160"/>
      <c r="L42" s="161"/>
      <c r="M42" s="162"/>
      <c r="N42" s="15"/>
      <c r="O42" s="151"/>
      <c r="P42" s="152"/>
      <c r="Q42" s="153"/>
      <c r="R42" s="160"/>
      <c r="S42" s="161"/>
      <c r="T42" s="162"/>
      <c r="V42" s="151"/>
      <c r="W42" s="152"/>
      <c r="X42" s="153"/>
      <c r="Y42" s="160"/>
      <c r="Z42" s="161"/>
      <c r="AA42" s="162"/>
      <c r="AB42" s="16" t="s">
        <v>3508</v>
      </c>
      <c r="AC42" s="17" t="s">
        <v>1343</v>
      </c>
      <c r="AD42" s="18" t="s">
        <v>3527</v>
      </c>
      <c r="AE42" s="76" t="s">
        <v>293</v>
      </c>
      <c r="AF42" s="20" t="s">
        <v>1060</v>
      </c>
      <c r="AG42" s="81" t="s">
        <v>3452</v>
      </c>
      <c r="AH42" s="15"/>
      <c r="AI42" s="151"/>
      <c r="AJ42" s="152"/>
      <c r="AK42" s="153"/>
      <c r="AL42" s="160"/>
      <c r="AM42" s="161"/>
      <c r="AN42" s="162"/>
      <c r="AO42" s="15"/>
      <c r="AP42" s="151"/>
      <c r="AQ42" s="152"/>
      <c r="AR42" s="153"/>
      <c r="AS42" s="160"/>
      <c r="AT42" s="161"/>
      <c r="AU42" s="162"/>
      <c r="AW42" s="151"/>
      <c r="AX42" s="152"/>
      <c r="AY42" s="153"/>
      <c r="AZ42" s="160"/>
      <c r="BA42" s="161"/>
      <c r="BB42" s="162"/>
      <c r="BC42" s="151"/>
      <c r="BD42" s="152"/>
      <c r="BE42" s="153"/>
      <c r="BF42" s="154"/>
      <c r="BG42" s="155"/>
      <c r="BH42" s="156"/>
      <c r="BI42" s="15"/>
      <c r="BJ42" s="151"/>
      <c r="BK42" s="152"/>
      <c r="BL42" s="153"/>
      <c r="BM42" s="160"/>
      <c r="BN42" s="161"/>
      <c r="BO42" s="162"/>
      <c r="BP42" s="15"/>
      <c r="BQ42" s="151"/>
      <c r="BR42" s="152"/>
      <c r="BS42" s="153"/>
      <c r="BT42" s="160"/>
      <c r="BU42" s="161"/>
      <c r="BV42" s="162"/>
      <c r="BX42" s="151"/>
      <c r="BY42" s="152"/>
      <c r="BZ42" s="153"/>
      <c r="CA42" s="160"/>
      <c r="CB42" s="161"/>
      <c r="CC42" s="162"/>
      <c r="CD42" s="151"/>
      <c r="CE42" s="152"/>
      <c r="CF42" s="153"/>
      <c r="CG42" s="154"/>
      <c r="CH42" s="155"/>
      <c r="CI42" s="156"/>
      <c r="CJ42" s="15"/>
      <c r="CK42" s="16" t="s">
        <v>3513</v>
      </c>
      <c r="CL42" s="17" t="s">
        <v>728</v>
      </c>
      <c r="CM42" s="18" t="s">
        <v>3431</v>
      </c>
      <c r="CN42" s="19" t="s">
        <v>726</v>
      </c>
      <c r="CO42" s="91" t="s">
        <v>1319</v>
      </c>
      <c r="CP42" s="85" t="s">
        <v>3452</v>
      </c>
      <c r="CQ42" s="15"/>
      <c r="CR42" s="151"/>
      <c r="CS42" s="152"/>
      <c r="CT42" s="153"/>
      <c r="CU42" s="160"/>
      <c r="CV42" s="161"/>
      <c r="CW42" s="162"/>
      <c r="CY42" s="151"/>
      <c r="CZ42" s="152"/>
      <c r="DA42" s="153"/>
      <c r="DB42" s="160"/>
      <c r="DC42" s="161"/>
      <c r="DD42" s="162"/>
      <c r="DE42" s="16" t="s">
        <v>3612</v>
      </c>
      <c r="DF42" s="17" t="s">
        <v>699</v>
      </c>
      <c r="DG42" s="18" t="s">
        <v>3682</v>
      </c>
      <c r="DH42" s="76" t="s">
        <v>1658</v>
      </c>
      <c r="DI42" s="20" t="s">
        <v>3694</v>
      </c>
      <c r="DJ42" s="81" t="s">
        <v>3447</v>
      </c>
      <c r="DK42" s="15"/>
      <c r="DL42" s="16" t="s">
        <v>3504</v>
      </c>
      <c r="DM42" s="17" t="s">
        <v>381</v>
      </c>
      <c r="DN42" s="18" t="s">
        <v>3686</v>
      </c>
      <c r="DO42" s="19" t="s">
        <v>1089</v>
      </c>
      <c r="DP42" s="91" t="s">
        <v>1067</v>
      </c>
      <c r="DQ42" s="85" t="s">
        <v>3439</v>
      </c>
      <c r="DR42" s="15"/>
      <c r="DS42" s="151"/>
      <c r="DT42" s="152"/>
      <c r="DU42" s="153"/>
      <c r="DV42" s="160"/>
      <c r="DW42" s="161"/>
      <c r="DX42" s="162"/>
      <c r="DZ42" s="151"/>
      <c r="EA42" s="152"/>
      <c r="EB42" s="153"/>
      <c r="EC42" s="160"/>
      <c r="ED42" s="161"/>
      <c r="EE42" s="162"/>
    </row>
    <row r="43" spans="1:135" ht="14.25" customHeight="1" x14ac:dyDescent="0.4">
      <c r="A43" s="16" t="s">
        <v>3510</v>
      </c>
      <c r="B43" s="17" t="s">
        <v>2566</v>
      </c>
      <c r="C43" s="18" t="s">
        <v>3473</v>
      </c>
      <c r="D43" s="76" t="s">
        <v>1091</v>
      </c>
      <c r="E43" s="20" t="s">
        <v>1076</v>
      </c>
      <c r="F43" s="81" t="s">
        <v>3480</v>
      </c>
      <c r="G43" s="15"/>
      <c r="H43" s="151"/>
      <c r="I43" s="152"/>
      <c r="J43" s="153"/>
      <c r="K43" s="160"/>
      <c r="L43" s="161"/>
      <c r="M43" s="162"/>
      <c r="N43" s="15"/>
      <c r="O43" s="151"/>
      <c r="P43" s="152"/>
      <c r="Q43" s="153"/>
      <c r="R43" s="160"/>
      <c r="S43" s="161"/>
      <c r="T43" s="162"/>
      <c r="V43" s="151"/>
      <c r="W43" s="152"/>
      <c r="X43" s="153"/>
      <c r="Y43" s="160"/>
      <c r="Z43" s="161"/>
      <c r="AA43" s="162"/>
      <c r="AB43" s="146"/>
      <c r="AC43" s="21"/>
      <c r="AD43" s="147"/>
      <c r="AE43" s="148"/>
      <c r="AF43" s="149"/>
      <c r="AG43" s="150"/>
      <c r="AH43" s="15"/>
      <c r="AI43" s="151"/>
      <c r="AJ43" s="152"/>
      <c r="AK43" s="153"/>
      <c r="AL43" s="160"/>
      <c r="AM43" s="161"/>
      <c r="AN43" s="162"/>
      <c r="AO43" s="15"/>
      <c r="AP43" s="151"/>
      <c r="AQ43" s="152"/>
      <c r="AR43" s="153"/>
      <c r="AS43" s="160"/>
      <c r="AT43" s="161"/>
      <c r="AU43" s="162"/>
      <c r="AW43" s="151"/>
      <c r="AX43" s="152"/>
      <c r="AY43" s="153"/>
      <c r="AZ43" s="160"/>
      <c r="BA43" s="161"/>
      <c r="BB43" s="162"/>
      <c r="BC43" s="151"/>
      <c r="BD43" s="152"/>
      <c r="BE43" s="153"/>
      <c r="BF43" s="154"/>
      <c r="BG43" s="155"/>
      <c r="BH43" s="156"/>
      <c r="BI43" s="15"/>
      <c r="BJ43" s="151"/>
      <c r="BK43" s="152"/>
      <c r="BL43" s="153"/>
      <c r="BM43" s="160"/>
      <c r="BN43" s="161"/>
      <c r="BO43" s="162"/>
      <c r="BP43" s="15"/>
      <c r="BQ43" s="151"/>
      <c r="BR43" s="152"/>
      <c r="BS43" s="153"/>
      <c r="BT43" s="160"/>
      <c r="BU43" s="161"/>
      <c r="BV43" s="162"/>
      <c r="BX43" s="151"/>
      <c r="BY43" s="152"/>
      <c r="BZ43" s="153"/>
      <c r="CA43" s="160"/>
      <c r="CB43" s="161"/>
      <c r="CC43" s="162"/>
      <c r="CD43" s="151"/>
      <c r="CE43" s="152"/>
      <c r="CF43" s="153"/>
      <c r="CG43" s="154"/>
      <c r="CH43" s="155"/>
      <c r="CI43" s="156"/>
      <c r="CJ43" s="15"/>
      <c r="CK43" s="16" t="s">
        <v>3513</v>
      </c>
      <c r="CL43" s="17" t="s">
        <v>1974</v>
      </c>
      <c r="CM43" s="18" t="s">
        <v>3652</v>
      </c>
      <c r="CN43" s="19" t="s">
        <v>1961</v>
      </c>
      <c r="CO43" s="91" t="s">
        <v>3600</v>
      </c>
      <c r="CP43" s="85" t="s">
        <v>3452</v>
      </c>
      <c r="CQ43" s="15"/>
      <c r="CR43" s="151"/>
      <c r="CS43" s="152"/>
      <c r="CT43" s="153"/>
      <c r="CU43" s="160"/>
      <c r="CV43" s="161"/>
      <c r="CW43" s="162"/>
      <c r="CY43" s="151"/>
      <c r="CZ43" s="152"/>
      <c r="DA43" s="153"/>
      <c r="DB43" s="160"/>
      <c r="DC43" s="161"/>
      <c r="DD43" s="162"/>
      <c r="DE43" s="16" t="s">
        <v>3612</v>
      </c>
      <c r="DF43" s="17" t="s">
        <v>1276</v>
      </c>
      <c r="DG43" s="18" t="s">
        <v>3697</v>
      </c>
      <c r="DH43" s="76" t="s">
        <v>1090</v>
      </c>
      <c r="DI43" s="20" t="s">
        <v>3519</v>
      </c>
      <c r="DJ43" s="81" t="s">
        <v>3447</v>
      </c>
      <c r="DK43" s="15"/>
      <c r="DL43" s="16" t="s">
        <v>3504</v>
      </c>
      <c r="DM43" s="17" t="s">
        <v>418</v>
      </c>
      <c r="DN43" s="18" t="s">
        <v>3695</v>
      </c>
      <c r="DO43" s="19" t="s">
        <v>1090</v>
      </c>
      <c r="DP43" s="91" t="s">
        <v>3519</v>
      </c>
      <c r="DQ43" s="85" t="s">
        <v>3439</v>
      </c>
      <c r="DR43" s="15"/>
      <c r="DS43" s="151"/>
      <c r="DT43" s="152"/>
      <c r="DU43" s="153"/>
      <c r="DV43" s="160"/>
      <c r="DW43" s="161"/>
      <c r="DX43" s="162"/>
      <c r="DZ43" s="151"/>
      <c r="EA43" s="152"/>
      <c r="EB43" s="153"/>
      <c r="EC43" s="160"/>
      <c r="ED43" s="161"/>
      <c r="EE43" s="162"/>
    </row>
    <row r="44" spans="1:135" ht="14.25" customHeight="1" x14ac:dyDescent="0.4">
      <c r="A44" s="16" t="s">
        <v>3510</v>
      </c>
      <c r="B44" s="17" t="s">
        <v>2622</v>
      </c>
      <c r="C44" s="18" t="s">
        <v>3476</v>
      </c>
      <c r="D44" s="76" t="s">
        <v>482</v>
      </c>
      <c r="E44" s="20" t="s">
        <v>482</v>
      </c>
      <c r="F44" s="81" t="s">
        <v>3480</v>
      </c>
      <c r="G44" s="15"/>
      <c r="H44" s="151"/>
      <c r="I44" s="152"/>
      <c r="J44" s="153"/>
      <c r="K44" s="160"/>
      <c r="L44" s="161"/>
      <c r="M44" s="162"/>
      <c r="N44" s="15"/>
      <c r="O44" s="151"/>
      <c r="P44" s="152"/>
      <c r="Q44" s="153"/>
      <c r="R44" s="160"/>
      <c r="S44" s="161"/>
      <c r="T44" s="162"/>
      <c r="V44" s="151"/>
      <c r="W44" s="152"/>
      <c r="X44" s="153"/>
      <c r="Y44" s="160"/>
      <c r="Z44" s="161"/>
      <c r="AA44" s="162"/>
      <c r="AB44" s="151"/>
      <c r="AC44" s="152"/>
      <c r="AD44" s="153"/>
      <c r="AE44" s="154"/>
      <c r="AF44" s="155"/>
      <c r="AG44" s="156"/>
      <c r="AH44" s="15"/>
      <c r="AI44" s="151"/>
      <c r="AJ44" s="152"/>
      <c r="AK44" s="153"/>
      <c r="AL44" s="160"/>
      <c r="AM44" s="161"/>
      <c r="AN44" s="162"/>
      <c r="AO44" s="15"/>
      <c r="AP44" s="151"/>
      <c r="AQ44" s="152"/>
      <c r="AR44" s="153"/>
      <c r="AS44" s="160"/>
      <c r="AT44" s="161"/>
      <c r="AU44" s="162"/>
      <c r="AW44" s="151"/>
      <c r="AX44" s="152"/>
      <c r="AY44" s="153"/>
      <c r="AZ44" s="160"/>
      <c r="BA44" s="161"/>
      <c r="BB44" s="162"/>
      <c r="BC44" s="151"/>
      <c r="BD44" s="152"/>
      <c r="BE44" s="153"/>
      <c r="BF44" s="154"/>
      <c r="BG44" s="155"/>
      <c r="BH44" s="156"/>
      <c r="BI44" s="15"/>
      <c r="BJ44" s="151"/>
      <c r="BK44" s="152"/>
      <c r="BL44" s="153"/>
      <c r="BM44" s="160"/>
      <c r="BN44" s="161"/>
      <c r="BO44" s="162"/>
      <c r="BP44" s="15"/>
      <c r="BQ44" s="151"/>
      <c r="BR44" s="152"/>
      <c r="BS44" s="153"/>
      <c r="BT44" s="160"/>
      <c r="BU44" s="161"/>
      <c r="BV44" s="162"/>
      <c r="BX44" s="151"/>
      <c r="BY44" s="152"/>
      <c r="BZ44" s="153"/>
      <c r="CA44" s="160"/>
      <c r="CB44" s="161"/>
      <c r="CC44" s="162"/>
      <c r="CD44" s="151"/>
      <c r="CE44" s="152"/>
      <c r="CF44" s="153"/>
      <c r="CG44" s="154"/>
      <c r="CH44" s="155"/>
      <c r="CI44" s="156"/>
      <c r="CJ44" s="15"/>
      <c r="CK44" s="16" t="s">
        <v>3513</v>
      </c>
      <c r="CL44" s="17" t="s">
        <v>1371</v>
      </c>
      <c r="CM44" s="18" t="s">
        <v>3426</v>
      </c>
      <c r="CN44" s="19" t="s">
        <v>13</v>
      </c>
      <c r="CO44" s="91" t="s">
        <v>1073</v>
      </c>
      <c r="CP44" s="85" t="s">
        <v>3452</v>
      </c>
      <c r="CQ44" s="15"/>
      <c r="CR44" s="151"/>
      <c r="CS44" s="152"/>
      <c r="CT44" s="153"/>
      <c r="CU44" s="160"/>
      <c r="CV44" s="161"/>
      <c r="CW44" s="162"/>
      <c r="CY44" s="151"/>
      <c r="CZ44" s="152"/>
      <c r="DA44" s="153"/>
      <c r="DB44" s="160"/>
      <c r="DC44" s="161"/>
      <c r="DD44" s="162"/>
      <c r="DE44" s="146"/>
      <c r="DF44" s="21"/>
      <c r="DG44" s="147"/>
      <c r="DH44" s="148"/>
      <c r="DI44" s="149"/>
      <c r="DJ44" s="150"/>
      <c r="DK44" s="15"/>
      <c r="DL44" s="146"/>
      <c r="DM44" s="21"/>
      <c r="DN44" s="147"/>
      <c r="DO44" s="157"/>
      <c r="DP44" s="158"/>
      <c r="DQ44" s="159"/>
      <c r="DR44" s="15"/>
      <c r="DS44" s="151"/>
      <c r="DT44" s="152"/>
      <c r="DU44" s="153"/>
      <c r="DV44" s="160"/>
      <c r="DW44" s="161"/>
      <c r="DX44" s="162"/>
      <c r="DZ44" s="151"/>
      <c r="EA44" s="152"/>
      <c r="EB44" s="153"/>
      <c r="EC44" s="160"/>
      <c r="ED44" s="161"/>
      <c r="EE44" s="162"/>
    </row>
    <row r="45" spans="1:135" ht="14.25" customHeight="1" x14ac:dyDescent="0.4">
      <c r="A45" s="16" t="s">
        <v>3510</v>
      </c>
      <c r="B45" s="17" t="s">
        <v>2477</v>
      </c>
      <c r="C45" s="18" t="s">
        <v>3446</v>
      </c>
      <c r="D45" s="76" t="s">
        <v>1550</v>
      </c>
      <c r="E45" s="20" t="s">
        <v>3501</v>
      </c>
      <c r="F45" s="81" t="s">
        <v>3480</v>
      </c>
      <c r="G45" s="15"/>
      <c r="H45" s="151"/>
      <c r="I45" s="152"/>
      <c r="J45" s="153"/>
      <c r="K45" s="160"/>
      <c r="L45" s="161"/>
      <c r="M45" s="162"/>
      <c r="N45" s="15"/>
      <c r="O45" s="151"/>
      <c r="P45" s="152"/>
      <c r="Q45" s="153"/>
      <c r="R45" s="160"/>
      <c r="S45" s="161"/>
      <c r="T45" s="162"/>
      <c r="V45" s="151"/>
      <c r="W45" s="152"/>
      <c r="X45" s="153"/>
      <c r="Y45" s="160"/>
      <c r="Z45" s="161"/>
      <c r="AA45" s="162"/>
      <c r="AB45" s="151"/>
      <c r="AC45" s="152"/>
      <c r="AD45" s="153"/>
      <c r="AE45" s="154"/>
      <c r="AF45" s="155"/>
      <c r="AG45" s="156"/>
      <c r="AH45" s="15"/>
      <c r="AI45" s="151"/>
      <c r="AJ45" s="152"/>
      <c r="AK45" s="153"/>
      <c r="AL45" s="160"/>
      <c r="AM45" s="161"/>
      <c r="AN45" s="162"/>
      <c r="AO45" s="15"/>
      <c r="AP45" s="151"/>
      <c r="AQ45" s="152"/>
      <c r="AR45" s="153"/>
      <c r="AS45" s="160"/>
      <c r="AT45" s="161"/>
      <c r="AU45" s="162"/>
      <c r="AW45" s="151"/>
      <c r="AX45" s="152"/>
      <c r="AY45" s="153"/>
      <c r="AZ45" s="160"/>
      <c r="BA45" s="161"/>
      <c r="BB45" s="162"/>
      <c r="BC45" s="151"/>
      <c r="BD45" s="152"/>
      <c r="BE45" s="153"/>
      <c r="BF45" s="154"/>
      <c r="BG45" s="155"/>
      <c r="BH45" s="156"/>
      <c r="BI45" s="15"/>
      <c r="BJ45" s="151"/>
      <c r="BK45" s="152"/>
      <c r="BL45" s="153"/>
      <c r="BM45" s="160"/>
      <c r="BN45" s="161"/>
      <c r="BO45" s="162"/>
      <c r="BP45" s="15"/>
      <c r="BQ45" s="151"/>
      <c r="BR45" s="152"/>
      <c r="BS45" s="153"/>
      <c r="BT45" s="160"/>
      <c r="BU45" s="161"/>
      <c r="BV45" s="162"/>
      <c r="BX45" s="151"/>
      <c r="BY45" s="152"/>
      <c r="BZ45" s="153"/>
      <c r="CA45" s="160"/>
      <c r="CB45" s="161"/>
      <c r="CC45" s="162"/>
      <c r="CD45" s="151"/>
      <c r="CE45" s="152"/>
      <c r="CF45" s="153"/>
      <c r="CG45" s="154"/>
      <c r="CH45" s="155"/>
      <c r="CI45" s="156"/>
      <c r="CJ45" s="15"/>
      <c r="CK45" s="16" t="s">
        <v>3513</v>
      </c>
      <c r="CL45" s="17" t="s">
        <v>1505</v>
      </c>
      <c r="CM45" s="18" t="s">
        <v>3435</v>
      </c>
      <c r="CN45" s="19" t="s">
        <v>293</v>
      </c>
      <c r="CO45" s="91" t="s">
        <v>1060</v>
      </c>
      <c r="CP45" s="85" t="s">
        <v>3452</v>
      </c>
      <c r="CQ45" s="15"/>
      <c r="CR45" s="151"/>
      <c r="CS45" s="152"/>
      <c r="CT45" s="153"/>
      <c r="CU45" s="160"/>
      <c r="CV45" s="161"/>
      <c r="CW45" s="162"/>
      <c r="CY45" s="151"/>
      <c r="CZ45" s="152"/>
      <c r="DA45" s="153"/>
      <c r="DB45" s="160"/>
      <c r="DC45" s="161"/>
      <c r="DD45" s="162"/>
      <c r="DE45" s="151"/>
      <c r="DF45" s="152"/>
      <c r="DG45" s="153"/>
      <c r="DH45" s="154"/>
      <c r="DI45" s="155"/>
      <c r="DJ45" s="156"/>
      <c r="DK45" s="15"/>
      <c r="DL45" s="151"/>
      <c r="DM45" s="152"/>
      <c r="DN45" s="153"/>
      <c r="DO45" s="160"/>
      <c r="DP45" s="161"/>
      <c r="DQ45" s="162"/>
      <c r="DR45" s="15"/>
      <c r="DS45" s="151"/>
      <c r="DT45" s="152"/>
      <c r="DU45" s="153"/>
      <c r="DV45" s="160"/>
      <c r="DW45" s="161"/>
      <c r="DX45" s="162"/>
      <c r="DZ45" s="151"/>
      <c r="EA45" s="152"/>
      <c r="EB45" s="153"/>
      <c r="EC45" s="160"/>
      <c r="ED45" s="161"/>
      <c r="EE45" s="162"/>
    </row>
    <row r="46" spans="1:135" ht="14.25" customHeight="1" x14ac:dyDescent="0.4">
      <c r="A46" s="146"/>
      <c r="B46" s="21"/>
      <c r="C46" s="147"/>
      <c r="D46" s="148"/>
      <c r="E46" s="149"/>
      <c r="F46" s="150"/>
      <c r="G46" s="15"/>
      <c r="H46" s="151"/>
      <c r="I46" s="152"/>
      <c r="J46" s="153"/>
      <c r="K46" s="160"/>
      <c r="L46" s="161"/>
      <c r="M46" s="162"/>
      <c r="N46" s="15"/>
      <c r="O46" s="151"/>
      <c r="P46" s="152"/>
      <c r="Q46" s="153"/>
      <c r="R46" s="160"/>
      <c r="S46" s="161"/>
      <c r="T46" s="162"/>
      <c r="V46" s="151"/>
      <c r="W46" s="152"/>
      <c r="X46" s="153"/>
      <c r="Y46" s="160"/>
      <c r="Z46" s="161"/>
      <c r="AA46" s="162"/>
      <c r="AB46" s="151"/>
      <c r="AC46" s="152"/>
      <c r="AD46" s="153"/>
      <c r="AE46" s="154"/>
      <c r="AF46" s="155"/>
      <c r="AG46" s="156"/>
      <c r="AH46" s="15"/>
      <c r="AI46" s="151"/>
      <c r="AJ46" s="152"/>
      <c r="AK46" s="153"/>
      <c r="AL46" s="160"/>
      <c r="AM46" s="161"/>
      <c r="AN46" s="162"/>
      <c r="AO46" s="15"/>
      <c r="AP46" s="151"/>
      <c r="AQ46" s="152"/>
      <c r="AR46" s="153"/>
      <c r="AS46" s="160"/>
      <c r="AT46" s="161"/>
      <c r="AU46" s="162"/>
      <c r="AW46" s="151"/>
      <c r="AX46" s="152"/>
      <c r="AY46" s="153"/>
      <c r="AZ46" s="160"/>
      <c r="BA46" s="161"/>
      <c r="BB46" s="162"/>
      <c r="BC46" s="151"/>
      <c r="BD46" s="152"/>
      <c r="BE46" s="153"/>
      <c r="BF46" s="154"/>
      <c r="BG46" s="155"/>
      <c r="BH46" s="156"/>
      <c r="BI46" s="15"/>
      <c r="BJ46" s="151"/>
      <c r="BK46" s="152"/>
      <c r="BL46" s="153"/>
      <c r="BM46" s="160"/>
      <c r="BN46" s="161"/>
      <c r="BO46" s="162"/>
      <c r="BP46" s="15"/>
      <c r="BQ46" s="151"/>
      <c r="BR46" s="152"/>
      <c r="BS46" s="153"/>
      <c r="BT46" s="160"/>
      <c r="BU46" s="161"/>
      <c r="BV46" s="162"/>
      <c r="BX46" s="151"/>
      <c r="BY46" s="152"/>
      <c r="BZ46" s="153"/>
      <c r="CA46" s="160"/>
      <c r="CB46" s="161"/>
      <c r="CC46" s="162"/>
      <c r="CD46" s="151"/>
      <c r="CE46" s="152"/>
      <c r="CF46" s="153"/>
      <c r="CG46" s="154"/>
      <c r="CH46" s="155"/>
      <c r="CI46" s="156"/>
      <c r="CJ46" s="15"/>
      <c r="CK46" s="16" t="s">
        <v>3513</v>
      </c>
      <c r="CL46" s="17" t="s">
        <v>935</v>
      </c>
      <c r="CM46" s="18" t="s">
        <v>3642</v>
      </c>
      <c r="CN46" s="19" t="s">
        <v>934</v>
      </c>
      <c r="CO46" s="91" t="s">
        <v>1316</v>
      </c>
      <c r="CP46" s="85" t="s">
        <v>3452</v>
      </c>
      <c r="CQ46" s="15"/>
      <c r="CR46" s="151"/>
      <c r="CS46" s="152"/>
      <c r="CT46" s="153"/>
      <c r="CU46" s="160"/>
      <c r="CV46" s="161"/>
      <c r="CW46" s="162"/>
      <c r="CY46" s="151"/>
      <c r="CZ46" s="152"/>
      <c r="DA46" s="153"/>
      <c r="DB46" s="160"/>
      <c r="DC46" s="161"/>
      <c r="DD46" s="162"/>
      <c r="DE46" s="151"/>
      <c r="DF46" s="152"/>
      <c r="DG46" s="153"/>
      <c r="DH46" s="154"/>
      <c r="DI46" s="155"/>
      <c r="DJ46" s="156"/>
      <c r="DK46" s="15"/>
      <c r="DL46" s="151"/>
      <c r="DM46" s="152"/>
      <c r="DN46" s="153"/>
      <c r="DO46" s="160"/>
      <c r="DP46" s="161"/>
      <c r="DQ46" s="162"/>
      <c r="DR46" s="15"/>
      <c r="DS46" s="151"/>
      <c r="DT46" s="152"/>
      <c r="DU46" s="153"/>
      <c r="DV46" s="160"/>
      <c r="DW46" s="161"/>
      <c r="DX46" s="162"/>
      <c r="DZ46" s="151"/>
      <c r="EA46" s="152"/>
      <c r="EB46" s="153"/>
      <c r="EC46" s="160"/>
      <c r="ED46" s="161"/>
      <c r="EE46" s="162"/>
    </row>
    <row r="47" spans="1:135" ht="14.25" customHeight="1" x14ac:dyDescent="0.4">
      <c r="A47" s="151"/>
      <c r="B47" s="152"/>
      <c r="C47" s="153"/>
      <c r="D47" s="154"/>
      <c r="E47" s="155"/>
      <c r="F47" s="156"/>
      <c r="G47" s="15"/>
      <c r="H47" s="151"/>
      <c r="I47" s="152"/>
      <c r="J47" s="153"/>
      <c r="K47" s="160"/>
      <c r="L47" s="161"/>
      <c r="M47" s="162"/>
      <c r="N47" s="15"/>
      <c r="O47" s="151"/>
      <c r="P47" s="152"/>
      <c r="Q47" s="153"/>
      <c r="R47" s="160"/>
      <c r="S47" s="161"/>
      <c r="T47" s="162"/>
      <c r="V47" s="151"/>
      <c r="W47" s="152"/>
      <c r="X47" s="153"/>
      <c r="Y47" s="160"/>
      <c r="Z47" s="161"/>
      <c r="AA47" s="162"/>
      <c r="AB47" s="151"/>
      <c r="AC47" s="152"/>
      <c r="AD47" s="153"/>
      <c r="AE47" s="154"/>
      <c r="AF47" s="155"/>
      <c r="AG47" s="156"/>
      <c r="AH47" s="15"/>
      <c r="AI47" s="151"/>
      <c r="AJ47" s="152"/>
      <c r="AK47" s="153"/>
      <c r="AL47" s="160"/>
      <c r="AM47" s="161"/>
      <c r="AN47" s="162"/>
      <c r="AO47" s="15"/>
      <c r="AP47" s="151"/>
      <c r="AQ47" s="152"/>
      <c r="AR47" s="153"/>
      <c r="AS47" s="160"/>
      <c r="AT47" s="161"/>
      <c r="AU47" s="162"/>
      <c r="AW47" s="151"/>
      <c r="AX47" s="152"/>
      <c r="AY47" s="153"/>
      <c r="AZ47" s="160"/>
      <c r="BA47" s="161"/>
      <c r="BB47" s="162"/>
      <c r="BC47" s="151"/>
      <c r="BD47" s="152"/>
      <c r="BE47" s="153"/>
      <c r="BF47" s="154"/>
      <c r="BG47" s="155"/>
      <c r="BH47" s="156"/>
      <c r="BI47" s="15"/>
      <c r="BJ47" s="151"/>
      <c r="BK47" s="152"/>
      <c r="BL47" s="153"/>
      <c r="BM47" s="160"/>
      <c r="BN47" s="161"/>
      <c r="BO47" s="162"/>
      <c r="BP47" s="15"/>
      <c r="BQ47" s="151"/>
      <c r="BR47" s="152"/>
      <c r="BS47" s="153"/>
      <c r="BT47" s="160"/>
      <c r="BU47" s="161"/>
      <c r="BV47" s="162"/>
      <c r="BX47" s="151"/>
      <c r="BY47" s="152"/>
      <c r="BZ47" s="153"/>
      <c r="CA47" s="160"/>
      <c r="CB47" s="161"/>
      <c r="CC47" s="162"/>
      <c r="CD47" s="151"/>
      <c r="CE47" s="152"/>
      <c r="CF47" s="153"/>
      <c r="CG47" s="154"/>
      <c r="CH47" s="155"/>
      <c r="CI47" s="156"/>
      <c r="CJ47" s="15"/>
      <c r="CK47" s="16" t="s">
        <v>3513</v>
      </c>
      <c r="CL47" s="17" t="s">
        <v>1481</v>
      </c>
      <c r="CM47" s="18" t="s">
        <v>3655</v>
      </c>
      <c r="CN47" s="19" t="s">
        <v>764</v>
      </c>
      <c r="CO47" s="91" t="s">
        <v>1400</v>
      </c>
      <c r="CP47" s="85" t="s">
        <v>3452</v>
      </c>
      <c r="CQ47" s="15"/>
      <c r="CR47" s="151"/>
      <c r="CS47" s="152"/>
      <c r="CT47" s="153"/>
      <c r="CU47" s="160"/>
      <c r="CV47" s="161"/>
      <c r="CW47" s="162"/>
      <c r="CY47" s="151"/>
      <c r="CZ47" s="152"/>
      <c r="DA47" s="153"/>
      <c r="DB47" s="160"/>
      <c r="DC47" s="161"/>
      <c r="DD47" s="162"/>
      <c r="DE47" s="151"/>
      <c r="DF47" s="152"/>
      <c r="DG47" s="153"/>
      <c r="DH47" s="154"/>
      <c r="DI47" s="155"/>
      <c r="DJ47" s="156"/>
      <c r="DK47" s="15"/>
      <c r="DL47" s="151"/>
      <c r="DM47" s="152"/>
      <c r="DN47" s="153"/>
      <c r="DO47" s="160"/>
      <c r="DP47" s="161"/>
      <c r="DQ47" s="162"/>
      <c r="DR47" s="15"/>
      <c r="DS47" s="151"/>
      <c r="DT47" s="152"/>
      <c r="DU47" s="153"/>
      <c r="DV47" s="160"/>
      <c r="DW47" s="161"/>
      <c r="DX47" s="162"/>
      <c r="DZ47" s="151"/>
      <c r="EA47" s="152"/>
      <c r="EB47" s="153"/>
      <c r="EC47" s="160"/>
      <c r="ED47" s="161"/>
      <c r="EE47" s="162"/>
    </row>
    <row r="48" spans="1:135" ht="14.25" customHeight="1" x14ac:dyDescent="0.4">
      <c r="A48" s="151"/>
      <c r="B48" s="152"/>
      <c r="C48" s="153"/>
      <c r="D48" s="154"/>
      <c r="E48" s="155"/>
      <c r="F48" s="156"/>
      <c r="G48" s="15"/>
      <c r="H48" s="151"/>
      <c r="I48" s="152"/>
      <c r="J48" s="153"/>
      <c r="K48" s="160"/>
      <c r="L48" s="161"/>
      <c r="M48" s="162"/>
      <c r="N48" s="15"/>
      <c r="O48" s="151"/>
      <c r="P48" s="152"/>
      <c r="Q48" s="153"/>
      <c r="R48" s="160"/>
      <c r="S48" s="161"/>
      <c r="T48" s="162"/>
      <c r="V48" s="151"/>
      <c r="W48" s="152"/>
      <c r="X48" s="153"/>
      <c r="Y48" s="160"/>
      <c r="Z48" s="161"/>
      <c r="AA48" s="162"/>
      <c r="AB48" s="151"/>
      <c r="AC48" s="152"/>
      <c r="AD48" s="153"/>
      <c r="AE48" s="154"/>
      <c r="AF48" s="155"/>
      <c r="AG48" s="156"/>
      <c r="AH48" s="15"/>
      <c r="AI48" s="151"/>
      <c r="AJ48" s="152"/>
      <c r="AK48" s="153"/>
      <c r="AL48" s="160"/>
      <c r="AM48" s="161"/>
      <c r="AN48" s="162"/>
      <c r="AO48" s="15"/>
      <c r="AP48" s="151"/>
      <c r="AQ48" s="152"/>
      <c r="AR48" s="153"/>
      <c r="AS48" s="160"/>
      <c r="AT48" s="161"/>
      <c r="AU48" s="162"/>
      <c r="AW48" s="151"/>
      <c r="AX48" s="152"/>
      <c r="AY48" s="153"/>
      <c r="AZ48" s="160"/>
      <c r="BA48" s="161"/>
      <c r="BB48" s="162"/>
      <c r="BC48" s="151"/>
      <c r="BD48" s="152"/>
      <c r="BE48" s="153"/>
      <c r="BF48" s="154"/>
      <c r="BG48" s="155"/>
      <c r="BH48" s="156"/>
      <c r="BI48" s="15"/>
      <c r="BJ48" s="151"/>
      <c r="BK48" s="152"/>
      <c r="BL48" s="153"/>
      <c r="BM48" s="160"/>
      <c r="BN48" s="161"/>
      <c r="BO48" s="162"/>
      <c r="BP48" s="15"/>
      <c r="BQ48" s="151"/>
      <c r="BR48" s="152"/>
      <c r="BS48" s="153"/>
      <c r="BT48" s="160"/>
      <c r="BU48" s="161"/>
      <c r="BV48" s="162"/>
      <c r="BX48" s="151"/>
      <c r="BY48" s="152"/>
      <c r="BZ48" s="153"/>
      <c r="CA48" s="160"/>
      <c r="CB48" s="161"/>
      <c r="CC48" s="162"/>
      <c r="CD48" s="151"/>
      <c r="CE48" s="152"/>
      <c r="CF48" s="153"/>
      <c r="CG48" s="154"/>
      <c r="CH48" s="155"/>
      <c r="CI48" s="156"/>
      <c r="CJ48" s="15"/>
      <c r="CK48" s="16" t="s">
        <v>3513</v>
      </c>
      <c r="CL48" s="17" t="s">
        <v>1696</v>
      </c>
      <c r="CM48" s="18" t="s">
        <v>3429</v>
      </c>
      <c r="CN48" s="19" t="s">
        <v>1698</v>
      </c>
      <c r="CO48" s="91" t="s">
        <v>3430</v>
      </c>
      <c r="CP48" s="85" t="s">
        <v>3452</v>
      </c>
      <c r="CQ48" s="15"/>
      <c r="CR48" s="151"/>
      <c r="CS48" s="152"/>
      <c r="CT48" s="153"/>
      <c r="CU48" s="160"/>
      <c r="CV48" s="161"/>
      <c r="CW48" s="162"/>
      <c r="CY48" s="151"/>
      <c r="CZ48" s="152"/>
      <c r="DA48" s="153"/>
      <c r="DB48" s="160"/>
      <c r="DC48" s="161"/>
      <c r="DD48" s="162"/>
      <c r="DE48" s="151"/>
      <c r="DF48" s="152"/>
      <c r="DG48" s="153"/>
      <c r="DH48" s="154"/>
      <c r="DI48" s="155"/>
      <c r="DJ48" s="156"/>
      <c r="DK48" s="15"/>
      <c r="DL48" s="151"/>
      <c r="DM48" s="152"/>
      <c r="DN48" s="153"/>
      <c r="DO48" s="160"/>
      <c r="DP48" s="161"/>
      <c r="DQ48" s="162"/>
      <c r="DR48" s="15"/>
      <c r="DS48" s="151"/>
      <c r="DT48" s="152"/>
      <c r="DU48" s="153"/>
      <c r="DV48" s="160"/>
      <c r="DW48" s="161"/>
      <c r="DX48" s="162"/>
      <c r="DZ48" s="151"/>
      <c r="EA48" s="152"/>
      <c r="EB48" s="153"/>
      <c r="EC48" s="160"/>
      <c r="ED48" s="161"/>
      <c r="EE48" s="162"/>
    </row>
    <row r="49" spans="1:135" s="100" customFormat="1" ht="14.25" hidden="1" customHeight="1" x14ac:dyDescent="0.4">
      <c r="A49" s="137"/>
      <c r="B49" s="138"/>
      <c r="C49" s="139"/>
      <c r="D49" s="140"/>
      <c r="E49" s="141"/>
      <c r="F49" s="142"/>
      <c r="G49" s="96"/>
      <c r="H49" s="137"/>
      <c r="I49" s="138"/>
      <c r="J49" s="139"/>
      <c r="K49" s="143"/>
      <c r="L49" s="144"/>
      <c r="M49" s="145"/>
      <c r="N49" s="96"/>
      <c r="O49" s="137"/>
      <c r="P49" s="138"/>
      <c r="Q49" s="139"/>
      <c r="R49" s="143"/>
      <c r="S49" s="144"/>
      <c r="T49" s="145"/>
      <c r="V49" s="137"/>
      <c r="W49" s="138"/>
      <c r="X49" s="139"/>
      <c r="Y49" s="143"/>
      <c r="Z49" s="144"/>
      <c r="AA49" s="145"/>
      <c r="AB49" s="137"/>
      <c r="AC49" s="138"/>
      <c r="AD49" s="139"/>
      <c r="AE49" s="140"/>
      <c r="AF49" s="141"/>
      <c r="AG49" s="142"/>
      <c r="AH49" s="96"/>
      <c r="AI49" s="137"/>
      <c r="AJ49" s="138"/>
      <c r="AK49" s="139"/>
      <c r="AL49" s="143"/>
      <c r="AM49" s="144"/>
      <c r="AN49" s="145"/>
      <c r="AO49" s="96"/>
      <c r="AP49" s="137"/>
      <c r="AQ49" s="138"/>
      <c r="AR49" s="139"/>
      <c r="AS49" s="143"/>
      <c r="AT49" s="144"/>
      <c r="AU49" s="145"/>
      <c r="AW49" s="137"/>
      <c r="AX49" s="138"/>
      <c r="AY49" s="139"/>
      <c r="AZ49" s="143"/>
      <c r="BA49" s="144"/>
      <c r="BB49" s="145"/>
      <c r="BC49" s="137"/>
      <c r="BD49" s="138"/>
      <c r="BE49" s="139"/>
      <c r="BF49" s="140"/>
      <c r="BG49" s="141"/>
      <c r="BH49" s="142"/>
      <c r="BI49" s="96"/>
      <c r="BJ49" s="137"/>
      <c r="BK49" s="138"/>
      <c r="BL49" s="139"/>
      <c r="BM49" s="143"/>
      <c r="BN49" s="144"/>
      <c r="BO49" s="145"/>
      <c r="BP49" s="96"/>
      <c r="BQ49" s="137"/>
      <c r="BR49" s="138"/>
      <c r="BS49" s="139"/>
      <c r="BT49" s="143"/>
      <c r="BU49" s="144"/>
      <c r="BV49" s="145"/>
      <c r="BX49" s="137"/>
      <c r="BY49" s="138"/>
      <c r="BZ49" s="139"/>
      <c r="CA49" s="143"/>
      <c r="CB49" s="144"/>
      <c r="CC49" s="145"/>
      <c r="CD49" s="137"/>
      <c r="CE49" s="138"/>
      <c r="CF49" s="139"/>
      <c r="CG49" s="140"/>
      <c r="CH49" s="141"/>
      <c r="CI49" s="142"/>
      <c r="CJ49" s="96"/>
      <c r="CK49" s="93"/>
      <c r="CL49" s="94"/>
      <c r="CM49" s="95"/>
      <c r="CN49" s="97"/>
      <c r="CO49" s="98"/>
      <c r="CP49" s="99"/>
      <c r="CQ49" s="96"/>
      <c r="CR49" s="137"/>
      <c r="CS49" s="138"/>
      <c r="CT49" s="139"/>
      <c r="CU49" s="143"/>
      <c r="CV49" s="144"/>
      <c r="CW49" s="145"/>
      <c r="CY49" s="137"/>
      <c r="CZ49" s="138"/>
      <c r="DA49" s="139"/>
      <c r="DB49" s="143"/>
      <c r="DC49" s="144"/>
      <c r="DD49" s="145"/>
      <c r="DE49" s="137"/>
      <c r="DF49" s="138"/>
      <c r="DG49" s="139"/>
      <c r="DH49" s="140"/>
      <c r="DI49" s="141"/>
      <c r="DJ49" s="142"/>
      <c r="DK49" s="96"/>
      <c r="DL49" s="137"/>
      <c r="DM49" s="138"/>
      <c r="DN49" s="139"/>
      <c r="DO49" s="143"/>
      <c r="DP49" s="144"/>
      <c r="DQ49" s="145"/>
      <c r="DR49" s="96"/>
      <c r="DS49" s="137"/>
      <c r="DT49" s="138"/>
      <c r="DU49" s="139"/>
      <c r="DV49" s="143"/>
      <c r="DW49" s="144"/>
      <c r="DX49" s="145"/>
      <c r="DZ49" s="137"/>
      <c r="EA49" s="138"/>
      <c r="EB49" s="139"/>
      <c r="EC49" s="143"/>
      <c r="ED49" s="144"/>
      <c r="EE49" s="145"/>
    </row>
    <row r="50" spans="1:135" ht="14.25" hidden="1" customHeight="1" x14ac:dyDescent="0.4">
      <c r="A50" s="16"/>
      <c r="B50" s="17"/>
      <c r="C50" s="18"/>
      <c r="D50" s="76"/>
      <c r="E50" s="20"/>
      <c r="F50" s="81"/>
      <c r="G50" s="15"/>
      <c r="H50" s="16" t="s">
        <v>3513</v>
      </c>
      <c r="I50" s="17" t="s">
        <v>2700</v>
      </c>
      <c r="J50" s="18" t="s">
        <v>3438</v>
      </c>
      <c r="K50" s="19" t="s">
        <v>655</v>
      </c>
      <c r="L50" s="91" t="s">
        <v>1068</v>
      </c>
      <c r="M50" s="85" t="s">
        <v>3483</v>
      </c>
      <c r="N50" s="15"/>
      <c r="O50" s="16"/>
      <c r="P50" s="17"/>
      <c r="Q50" s="18"/>
      <c r="R50" s="19"/>
      <c r="S50" s="91"/>
      <c r="T50" s="85"/>
      <c r="V50" s="16"/>
      <c r="W50" s="17"/>
      <c r="X50" s="18"/>
      <c r="Y50" s="19"/>
      <c r="Z50" s="91"/>
      <c r="AA50" s="85"/>
      <c r="AB50" s="16"/>
      <c r="AC50" s="17"/>
      <c r="AD50" s="18"/>
      <c r="AE50" s="76"/>
      <c r="AF50" s="20"/>
      <c r="AG50" s="81"/>
      <c r="AH50" s="15"/>
      <c r="AI50" s="16"/>
      <c r="AJ50" s="17"/>
      <c r="AK50" s="18"/>
      <c r="AL50" s="19"/>
      <c r="AM50" s="91"/>
      <c r="AN50" s="85"/>
      <c r="AO50" s="15"/>
      <c r="AP50" s="16"/>
      <c r="AQ50" s="17"/>
      <c r="AR50" s="18"/>
      <c r="AS50" s="19"/>
      <c r="AT50" s="91"/>
      <c r="AU50" s="85"/>
      <c r="AW50" s="16"/>
      <c r="AX50" s="17"/>
      <c r="AY50" s="18"/>
      <c r="AZ50" s="19"/>
      <c r="BA50" s="91"/>
      <c r="BB50" s="85"/>
      <c r="BC50" s="16"/>
      <c r="BD50" s="17"/>
      <c r="BE50" s="18"/>
      <c r="BF50" s="76"/>
      <c r="BG50" s="20"/>
      <c r="BH50" s="81"/>
      <c r="BI50" s="15"/>
      <c r="BJ50" s="16"/>
      <c r="BK50" s="17"/>
      <c r="BL50" s="18"/>
      <c r="BM50" s="19"/>
      <c r="BN50" s="91"/>
      <c r="BO50" s="85"/>
      <c r="BP50" s="15"/>
      <c r="BQ50" s="16"/>
      <c r="BR50" s="17"/>
      <c r="BS50" s="18"/>
      <c r="BT50" s="19"/>
      <c r="BU50" s="91"/>
      <c r="BV50" s="85"/>
      <c r="BX50" s="16"/>
      <c r="BY50" s="17"/>
      <c r="BZ50" s="18"/>
      <c r="CA50" s="19"/>
      <c r="CB50" s="91"/>
      <c r="CC50" s="85"/>
      <c r="CD50" s="16"/>
      <c r="CE50" s="17"/>
      <c r="CF50" s="18"/>
      <c r="CG50" s="76"/>
      <c r="CH50" s="20"/>
      <c r="CI50" s="81"/>
      <c r="CJ50" s="15"/>
      <c r="CK50" s="16"/>
      <c r="CL50" s="17"/>
      <c r="CM50" s="18"/>
      <c r="CN50" s="19"/>
      <c r="CO50" s="91"/>
      <c r="CP50" s="85"/>
      <c r="CQ50" s="15"/>
      <c r="CR50" s="16"/>
      <c r="CS50" s="17"/>
      <c r="CT50" s="18"/>
      <c r="CU50" s="19"/>
      <c r="CV50" s="91"/>
      <c r="CW50" s="85"/>
      <c r="CY50" s="16"/>
      <c r="CZ50" s="17"/>
      <c r="DA50" s="18"/>
      <c r="DB50" s="19"/>
      <c r="DC50" s="91"/>
      <c r="DD50" s="85"/>
      <c r="DE50" s="16"/>
      <c r="DF50" s="17"/>
      <c r="DG50" s="18"/>
      <c r="DH50" s="76"/>
      <c r="DI50" s="20"/>
      <c r="DJ50" s="81"/>
      <c r="DK50" s="15"/>
      <c r="DL50" s="16"/>
      <c r="DM50" s="17"/>
      <c r="DN50" s="18"/>
      <c r="DO50" s="19"/>
      <c r="DP50" s="91"/>
      <c r="DQ50" s="85"/>
      <c r="DR50" s="15"/>
      <c r="DS50" s="16"/>
      <c r="DT50" s="17"/>
      <c r="DU50" s="18"/>
      <c r="DV50" s="19"/>
      <c r="DW50" s="91"/>
      <c r="DX50" s="85"/>
      <c r="DZ50" s="16"/>
      <c r="EA50" s="17"/>
      <c r="EB50" s="18"/>
      <c r="EC50" s="19"/>
      <c r="ED50" s="91"/>
      <c r="EE50" s="85"/>
    </row>
    <row r="51" spans="1:135" ht="14.25" hidden="1" customHeight="1" x14ac:dyDescent="0.4">
      <c r="A51" s="16"/>
      <c r="B51" s="17"/>
      <c r="C51" s="18"/>
      <c r="D51" s="76"/>
      <c r="E51" s="20"/>
      <c r="F51" s="81"/>
      <c r="G51" s="15"/>
      <c r="H51" s="16" t="s">
        <v>3513</v>
      </c>
      <c r="I51" s="17" t="s">
        <v>1395</v>
      </c>
      <c r="J51" s="18" t="s">
        <v>3449</v>
      </c>
      <c r="K51" s="19" t="s">
        <v>1099</v>
      </c>
      <c r="L51" s="91" t="s">
        <v>1311</v>
      </c>
      <c r="M51" s="85" t="s">
        <v>3483</v>
      </c>
      <c r="N51" s="15"/>
      <c r="O51" s="16"/>
      <c r="P51" s="17"/>
      <c r="Q51" s="18"/>
      <c r="R51" s="19"/>
      <c r="S51" s="91"/>
      <c r="T51" s="85"/>
      <c r="V51" s="16"/>
      <c r="W51" s="17"/>
      <c r="X51" s="18"/>
      <c r="Y51" s="19"/>
      <c r="Z51" s="91"/>
      <c r="AA51" s="85"/>
      <c r="AB51" s="16"/>
      <c r="AC51" s="17"/>
      <c r="AD51" s="18"/>
      <c r="AE51" s="76"/>
      <c r="AF51" s="20"/>
      <c r="AG51" s="81"/>
      <c r="AH51" s="15"/>
      <c r="AI51" s="16"/>
      <c r="AJ51" s="17"/>
      <c r="AK51" s="18"/>
      <c r="AL51" s="19"/>
      <c r="AM51" s="91"/>
      <c r="AN51" s="85"/>
      <c r="AO51" s="15"/>
      <c r="AP51" s="16"/>
      <c r="AQ51" s="17"/>
      <c r="AR51" s="18"/>
      <c r="AS51" s="19"/>
      <c r="AT51" s="91"/>
      <c r="AU51" s="85"/>
      <c r="AW51" s="16"/>
      <c r="AX51" s="17"/>
      <c r="AY51" s="18"/>
      <c r="AZ51" s="19"/>
      <c r="BA51" s="91"/>
      <c r="BB51" s="85"/>
      <c r="BC51" s="16"/>
      <c r="BD51" s="17"/>
      <c r="BE51" s="18"/>
      <c r="BF51" s="76"/>
      <c r="BG51" s="20"/>
      <c r="BH51" s="81"/>
      <c r="BI51" s="15"/>
      <c r="BJ51" s="16"/>
      <c r="BK51" s="17"/>
      <c r="BL51" s="18"/>
      <c r="BM51" s="19"/>
      <c r="BN51" s="91"/>
      <c r="BO51" s="85"/>
      <c r="BP51" s="15"/>
      <c r="BQ51" s="16"/>
      <c r="BR51" s="17"/>
      <c r="BS51" s="18"/>
      <c r="BT51" s="19"/>
      <c r="BU51" s="91"/>
      <c r="BV51" s="85"/>
      <c r="BX51" s="16"/>
      <c r="BY51" s="17"/>
      <c r="BZ51" s="18"/>
      <c r="CA51" s="19"/>
      <c r="CB51" s="91"/>
      <c r="CC51" s="85"/>
      <c r="CD51" s="16"/>
      <c r="CE51" s="17"/>
      <c r="CF51" s="18"/>
      <c r="CG51" s="76"/>
      <c r="CH51" s="20"/>
      <c r="CI51" s="81"/>
      <c r="CJ51" s="15"/>
      <c r="CK51" s="16"/>
      <c r="CL51" s="17"/>
      <c r="CM51" s="18"/>
      <c r="CN51" s="19"/>
      <c r="CO51" s="91"/>
      <c r="CP51" s="85"/>
      <c r="CQ51" s="15"/>
      <c r="CR51" s="16"/>
      <c r="CS51" s="17"/>
      <c r="CT51" s="18"/>
      <c r="CU51" s="19"/>
      <c r="CV51" s="91"/>
      <c r="CW51" s="85"/>
      <c r="CY51" s="16"/>
      <c r="CZ51" s="17"/>
      <c r="DA51" s="18"/>
      <c r="DB51" s="19"/>
      <c r="DC51" s="91"/>
      <c r="DD51" s="85"/>
      <c r="DE51" s="16"/>
      <c r="DF51" s="17"/>
      <c r="DG51" s="18"/>
      <c r="DH51" s="76"/>
      <c r="DI51" s="20"/>
      <c r="DJ51" s="81"/>
      <c r="DK51" s="15"/>
      <c r="DL51" s="16"/>
      <c r="DM51" s="17"/>
      <c r="DN51" s="18"/>
      <c r="DO51" s="19"/>
      <c r="DP51" s="91"/>
      <c r="DQ51" s="85"/>
      <c r="DR51" s="15"/>
      <c r="DS51" s="16"/>
      <c r="DT51" s="17"/>
      <c r="DU51" s="18"/>
      <c r="DV51" s="19"/>
      <c r="DW51" s="91"/>
      <c r="DX51" s="85"/>
      <c r="DZ51" s="16"/>
      <c r="EA51" s="17"/>
      <c r="EB51" s="18"/>
      <c r="EC51" s="19"/>
      <c r="ED51" s="91"/>
      <c r="EE51" s="85"/>
    </row>
    <row r="52" spans="1:135" ht="14.25" hidden="1" customHeight="1" x14ac:dyDescent="0.4">
      <c r="A52" s="16"/>
      <c r="B52" s="17"/>
      <c r="C52" s="18"/>
      <c r="D52" s="76"/>
      <c r="E52" s="20"/>
      <c r="F52" s="81"/>
      <c r="G52" s="15"/>
      <c r="H52" s="16" t="s">
        <v>3513</v>
      </c>
      <c r="I52" s="17" t="s">
        <v>1773</v>
      </c>
      <c r="J52" s="18" t="s">
        <v>3490</v>
      </c>
      <c r="K52" s="19" t="s">
        <v>19</v>
      </c>
      <c r="L52" s="91" t="s">
        <v>1383</v>
      </c>
      <c r="M52" s="85" t="s">
        <v>3483</v>
      </c>
      <c r="N52" s="15"/>
      <c r="O52" s="16"/>
      <c r="P52" s="17"/>
      <c r="Q52" s="18"/>
      <c r="R52" s="19"/>
      <c r="S52" s="91"/>
      <c r="T52" s="85"/>
      <c r="V52" s="16"/>
      <c r="W52" s="17"/>
      <c r="X52" s="18"/>
      <c r="Y52" s="19"/>
      <c r="Z52" s="91"/>
      <c r="AA52" s="85"/>
      <c r="AB52" s="16"/>
      <c r="AC52" s="17"/>
      <c r="AD52" s="18"/>
      <c r="AE52" s="76"/>
      <c r="AF52" s="20"/>
      <c r="AG52" s="81"/>
      <c r="AH52" s="15"/>
      <c r="AI52" s="16"/>
      <c r="AJ52" s="17"/>
      <c r="AK52" s="18"/>
      <c r="AL52" s="19"/>
      <c r="AM52" s="91"/>
      <c r="AN52" s="85"/>
      <c r="AO52" s="15"/>
      <c r="AP52" s="16"/>
      <c r="AQ52" s="17"/>
      <c r="AR52" s="18"/>
      <c r="AS52" s="19"/>
      <c r="AT52" s="91"/>
      <c r="AU52" s="85"/>
      <c r="AW52" s="16"/>
      <c r="AX52" s="17"/>
      <c r="AY52" s="18"/>
      <c r="AZ52" s="19"/>
      <c r="BA52" s="91"/>
      <c r="BB52" s="85"/>
      <c r="BC52" s="16"/>
      <c r="BD52" s="17"/>
      <c r="BE52" s="18"/>
      <c r="BF52" s="76"/>
      <c r="BG52" s="20"/>
      <c r="BH52" s="81"/>
      <c r="BI52" s="15"/>
      <c r="BJ52" s="16"/>
      <c r="BK52" s="17"/>
      <c r="BL52" s="18"/>
      <c r="BM52" s="19"/>
      <c r="BN52" s="91"/>
      <c r="BO52" s="85"/>
      <c r="BP52" s="15"/>
      <c r="BQ52" s="16"/>
      <c r="BR52" s="17"/>
      <c r="BS52" s="18"/>
      <c r="BT52" s="19"/>
      <c r="BU52" s="91"/>
      <c r="BV52" s="85"/>
      <c r="BX52" s="16"/>
      <c r="BY52" s="17"/>
      <c r="BZ52" s="18"/>
      <c r="CA52" s="19"/>
      <c r="CB52" s="91"/>
      <c r="CC52" s="85"/>
      <c r="CD52" s="16"/>
      <c r="CE52" s="17"/>
      <c r="CF52" s="18"/>
      <c r="CG52" s="76"/>
      <c r="CH52" s="20"/>
      <c r="CI52" s="81"/>
      <c r="CJ52" s="15"/>
      <c r="CK52" s="16"/>
      <c r="CL52" s="17"/>
      <c r="CM52" s="18"/>
      <c r="CN52" s="19"/>
      <c r="CO52" s="91"/>
      <c r="CP52" s="85"/>
      <c r="CQ52" s="15"/>
      <c r="CR52" s="16"/>
      <c r="CS52" s="17"/>
      <c r="CT52" s="18"/>
      <c r="CU52" s="19"/>
      <c r="CV52" s="91"/>
      <c r="CW52" s="85"/>
      <c r="CY52" s="16"/>
      <c r="CZ52" s="17"/>
      <c r="DA52" s="18"/>
      <c r="DB52" s="19"/>
      <c r="DC52" s="91"/>
      <c r="DD52" s="85"/>
      <c r="DE52" s="16"/>
      <c r="DF52" s="17"/>
      <c r="DG52" s="18"/>
      <c r="DH52" s="76"/>
      <c r="DI52" s="20"/>
      <c r="DJ52" s="81"/>
      <c r="DK52" s="15"/>
      <c r="DL52" s="16"/>
      <c r="DM52" s="17"/>
      <c r="DN52" s="18"/>
      <c r="DO52" s="19"/>
      <c r="DP52" s="91"/>
      <c r="DQ52" s="85"/>
      <c r="DR52" s="15"/>
      <c r="DS52" s="16"/>
      <c r="DT52" s="17"/>
      <c r="DU52" s="18"/>
      <c r="DV52" s="19"/>
      <c r="DW52" s="91"/>
      <c r="DX52" s="85"/>
      <c r="DZ52" s="16"/>
      <c r="EA52" s="17"/>
      <c r="EB52" s="18"/>
      <c r="EC52" s="19"/>
      <c r="ED52" s="91"/>
      <c r="EE52" s="85"/>
    </row>
    <row r="53" spans="1:135" ht="14.25" hidden="1" customHeight="1" x14ac:dyDescent="0.4">
      <c r="A53" s="16"/>
      <c r="B53" s="17"/>
      <c r="C53" s="18"/>
      <c r="D53" s="76"/>
      <c r="E53" s="20"/>
      <c r="F53" s="81"/>
      <c r="G53" s="15"/>
      <c r="H53" s="16" t="s">
        <v>3513</v>
      </c>
      <c r="I53" s="17" t="s">
        <v>2037</v>
      </c>
      <c r="J53" s="18" t="s">
        <v>3482</v>
      </c>
      <c r="K53" s="19" t="s">
        <v>156</v>
      </c>
      <c r="L53" s="91" t="s">
        <v>1059</v>
      </c>
      <c r="M53" s="85" t="s">
        <v>3483</v>
      </c>
      <c r="N53" s="15"/>
      <c r="O53" s="16"/>
      <c r="P53" s="17"/>
      <c r="Q53" s="18"/>
      <c r="R53" s="19"/>
      <c r="S53" s="91"/>
      <c r="T53" s="85"/>
      <c r="V53" s="16"/>
      <c r="W53" s="17"/>
      <c r="X53" s="18"/>
      <c r="Y53" s="19"/>
      <c r="Z53" s="91"/>
      <c r="AA53" s="85"/>
      <c r="AB53" s="16"/>
      <c r="AC53" s="17"/>
      <c r="AD53" s="18"/>
      <c r="AE53" s="76"/>
      <c r="AF53" s="20"/>
      <c r="AG53" s="81"/>
      <c r="AH53" s="15"/>
      <c r="AI53" s="16"/>
      <c r="AJ53" s="17"/>
      <c r="AK53" s="18"/>
      <c r="AL53" s="19"/>
      <c r="AM53" s="91"/>
      <c r="AN53" s="85"/>
      <c r="AO53" s="15"/>
      <c r="AP53" s="16"/>
      <c r="AQ53" s="17"/>
      <c r="AR53" s="18"/>
      <c r="AS53" s="19"/>
      <c r="AT53" s="91"/>
      <c r="AU53" s="85"/>
      <c r="AW53" s="16"/>
      <c r="AX53" s="17"/>
      <c r="AY53" s="18"/>
      <c r="AZ53" s="19"/>
      <c r="BA53" s="91"/>
      <c r="BB53" s="85"/>
      <c r="BC53" s="16"/>
      <c r="BD53" s="17"/>
      <c r="BE53" s="18"/>
      <c r="BF53" s="76"/>
      <c r="BG53" s="20"/>
      <c r="BH53" s="81"/>
      <c r="BI53" s="15"/>
      <c r="BJ53" s="16"/>
      <c r="BK53" s="17"/>
      <c r="BL53" s="18"/>
      <c r="BM53" s="19"/>
      <c r="BN53" s="91"/>
      <c r="BO53" s="85"/>
      <c r="BP53" s="15"/>
      <c r="BQ53" s="16"/>
      <c r="BR53" s="17"/>
      <c r="BS53" s="18"/>
      <c r="BT53" s="19"/>
      <c r="BU53" s="91"/>
      <c r="BV53" s="85"/>
      <c r="BX53" s="16"/>
      <c r="BY53" s="17"/>
      <c r="BZ53" s="18"/>
      <c r="CA53" s="19"/>
      <c r="CB53" s="91"/>
      <c r="CC53" s="85"/>
      <c r="CD53" s="16"/>
      <c r="CE53" s="17"/>
      <c r="CF53" s="18"/>
      <c r="CG53" s="76"/>
      <c r="CH53" s="20"/>
      <c r="CI53" s="81"/>
      <c r="CJ53" s="15"/>
      <c r="CK53" s="16"/>
      <c r="CL53" s="17"/>
      <c r="CM53" s="18"/>
      <c r="CN53" s="19"/>
      <c r="CO53" s="91"/>
      <c r="CP53" s="85"/>
      <c r="CQ53" s="15"/>
      <c r="CR53" s="16"/>
      <c r="CS53" s="17"/>
      <c r="CT53" s="18"/>
      <c r="CU53" s="19"/>
      <c r="CV53" s="91"/>
      <c r="CW53" s="85"/>
      <c r="CY53" s="16"/>
      <c r="CZ53" s="17"/>
      <c r="DA53" s="18"/>
      <c r="DB53" s="19"/>
      <c r="DC53" s="91"/>
      <c r="DD53" s="85"/>
      <c r="DE53" s="16"/>
      <c r="DF53" s="17"/>
      <c r="DG53" s="18"/>
      <c r="DH53" s="76"/>
      <c r="DI53" s="20"/>
      <c r="DJ53" s="81"/>
      <c r="DK53" s="15"/>
      <c r="DL53" s="16"/>
      <c r="DM53" s="17"/>
      <c r="DN53" s="18"/>
      <c r="DO53" s="19"/>
      <c r="DP53" s="91"/>
      <c r="DQ53" s="85"/>
      <c r="DR53" s="15"/>
      <c r="DS53" s="16"/>
      <c r="DT53" s="17"/>
      <c r="DU53" s="18"/>
      <c r="DV53" s="19"/>
      <c r="DW53" s="91"/>
      <c r="DX53" s="85"/>
      <c r="DZ53" s="16"/>
      <c r="EA53" s="17"/>
      <c r="EB53" s="18"/>
      <c r="EC53" s="19"/>
      <c r="ED53" s="91"/>
      <c r="EE53" s="85"/>
    </row>
    <row r="54" spans="1:135" ht="14.25" hidden="1" customHeight="1" x14ac:dyDescent="0.4">
      <c r="A54" s="16"/>
      <c r="B54" s="17"/>
      <c r="C54" s="18"/>
      <c r="D54" s="76"/>
      <c r="E54" s="20"/>
      <c r="F54" s="81"/>
      <c r="G54" s="15"/>
      <c r="H54" s="16" t="s">
        <v>3513</v>
      </c>
      <c r="I54" s="17" t="s">
        <v>2622</v>
      </c>
      <c r="J54" s="18" t="s">
        <v>3476</v>
      </c>
      <c r="K54" s="19" t="s">
        <v>482</v>
      </c>
      <c r="L54" s="91" t="s">
        <v>482</v>
      </c>
      <c r="M54" s="85" t="s">
        <v>3483</v>
      </c>
      <c r="N54" s="15"/>
      <c r="O54" s="16"/>
      <c r="P54" s="17"/>
      <c r="Q54" s="18"/>
      <c r="R54" s="19"/>
      <c r="S54" s="91"/>
      <c r="T54" s="85"/>
      <c r="V54" s="16"/>
      <c r="W54" s="17"/>
      <c r="X54" s="18"/>
      <c r="Y54" s="19"/>
      <c r="Z54" s="91"/>
      <c r="AA54" s="85"/>
      <c r="AB54" s="16"/>
      <c r="AC54" s="17"/>
      <c r="AD54" s="18"/>
      <c r="AE54" s="76"/>
      <c r="AF54" s="20"/>
      <c r="AG54" s="81"/>
      <c r="AH54" s="15"/>
      <c r="AI54" s="16"/>
      <c r="AJ54" s="17"/>
      <c r="AK54" s="18"/>
      <c r="AL54" s="19"/>
      <c r="AM54" s="91"/>
      <c r="AN54" s="85"/>
      <c r="AO54" s="15"/>
      <c r="AP54" s="16"/>
      <c r="AQ54" s="17"/>
      <c r="AR54" s="18"/>
      <c r="AS54" s="19"/>
      <c r="AT54" s="91"/>
      <c r="AU54" s="85"/>
      <c r="AW54" s="16"/>
      <c r="AX54" s="17"/>
      <c r="AY54" s="18"/>
      <c r="AZ54" s="19"/>
      <c r="BA54" s="91"/>
      <c r="BB54" s="85"/>
      <c r="BC54" s="16"/>
      <c r="BD54" s="17"/>
      <c r="BE54" s="18"/>
      <c r="BF54" s="76"/>
      <c r="BG54" s="20"/>
      <c r="BH54" s="81"/>
      <c r="BI54" s="15"/>
      <c r="BJ54" s="16"/>
      <c r="BK54" s="17"/>
      <c r="BL54" s="18"/>
      <c r="BM54" s="19"/>
      <c r="BN54" s="91"/>
      <c r="BO54" s="85"/>
      <c r="BP54" s="15"/>
      <c r="BQ54" s="16"/>
      <c r="BR54" s="17"/>
      <c r="BS54" s="18"/>
      <c r="BT54" s="19"/>
      <c r="BU54" s="91"/>
      <c r="BV54" s="85"/>
      <c r="BX54" s="16"/>
      <c r="BY54" s="17"/>
      <c r="BZ54" s="18"/>
      <c r="CA54" s="19"/>
      <c r="CB54" s="91"/>
      <c r="CC54" s="85"/>
      <c r="CD54" s="16"/>
      <c r="CE54" s="17"/>
      <c r="CF54" s="18"/>
      <c r="CG54" s="76"/>
      <c r="CH54" s="20"/>
      <c r="CI54" s="81"/>
      <c r="CJ54" s="15"/>
      <c r="CK54" s="16"/>
      <c r="CL54" s="17"/>
      <c r="CM54" s="18"/>
      <c r="CN54" s="19"/>
      <c r="CO54" s="91"/>
      <c r="CP54" s="85"/>
      <c r="CQ54" s="15"/>
      <c r="CR54" s="16"/>
      <c r="CS54" s="17"/>
      <c r="CT54" s="18"/>
      <c r="CU54" s="19"/>
      <c r="CV54" s="91"/>
      <c r="CW54" s="85"/>
      <c r="CY54" s="16"/>
      <c r="CZ54" s="17"/>
      <c r="DA54" s="18"/>
      <c r="DB54" s="19"/>
      <c r="DC54" s="91"/>
      <c r="DD54" s="85"/>
      <c r="DE54" s="16"/>
      <c r="DF54" s="17"/>
      <c r="DG54" s="18"/>
      <c r="DH54" s="76"/>
      <c r="DI54" s="20"/>
      <c r="DJ54" s="81"/>
      <c r="DK54" s="15"/>
      <c r="DL54" s="16"/>
      <c r="DM54" s="17"/>
      <c r="DN54" s="18"/>
      <c r="DO54" s="19"/>
      <c r="DP54" s="91"/>
      <c r="DQ54" s="85"/>
      <c r="DR54" s="15"/>
      <c r="DS54" s="16"/>
      <c r="DT54" s="17"/>
      <c r="DU54" s="18"/>
      <c r="DV54" s="19"/>
      <c r="DW54" s="91"/>
      <c r="DX54" s="85"/>
      <c r="DZ54" s="16"/>
      <c r="EA54" s="17"/>
      <c r="EB54" s="18"/>
      <c r="EC54" s="19"/>
      <c r="ED54" s="91"/>
      <c r="EE54" s="85"/>
    </row>
    <row r="55" spans="1:135" ht="14.25" hidden="1" customHeight="1" x14ac:dyDescent="0.4">
      <c r="A55" s="16"/>
      <c r="B55" s="17"/>
      <c r="C55" s="18"/>
      <c r="D55" s="76"/>
      <c r="E55" s="20"/>
      <c r="F55" s="81"/>
      <c r="G55" s="15"/>
      <c r="H55" s="16" t="s">
        <v>3513</v>
      </c>
      <c r="I55" s="17" t="s">
        <v>1182</v>
      </c>
      <c r="J55" s="18" t="s">
        <v>3460</v>
      </c>
      <c r="K55" s="19" t="s">
        <v>1086</v>
      </c>
      <c r="L55" s="91" t="s">
        <v>1057</v>
      </c>
      <c r="M55" s="85" t="s">
        <v>3483</v>
      </c>
      <c r="N55" s="15"/>
      <c r="O55" s="16"/>
      <c r="P55" s="17"/>
      <c r="Q55" s="18"/>
      <c r="R55" s="19"/>
      <c r="S55" s="91"/>
      <c r="T55" s="85"/>
      <c r="V55" s="16"/>
      <c r="W55" s="17"/>
      <c r="X55" s="18"/>
      <c r="Y55" s="19"/>
      <c r="Z55" s="91"/>
      <c r="AA55" s="85"/>
      <c r="AB55" s="16"/>
      <c r="AC55" s="17"/>
      <c r="AD55" s="18"/>
      <c r="AE55" s="76"/>
      <c r="AF55" s="20"/>
      <c r="AG55" s="81"/>
      <c r="AH55" s="15"/>
      <c r="AI55" s="16"/>
      <c r="AJ55" s="17"/>
      <c r="AK55" s="18"/>
      <c r="AL55" s="19"/>
      <c r="AM55" s="91"/>
      <c r="AN55" s="85"/>
      <c r="AO55" s="15"/>
      <c r="AP55" s="16"/>
      <c r="AQ55" s="17"/>
      <c r="AR55" s="18"/>
      <c r="AS55" s="19"/>
      <c r="AT55" s="91"/>
      <c r="AU55" s="85"/>
      <c r="AW55" s="16"/>
      <c r="AX55" s="17"/>
      <c r="AY55" s="18"/>
      <c r="AZ55" s="19"/>
      <c r="BA55" s="91"/>
      <c r="BB55" s="85"/>
      <c r="BC55" s="16"/>
      <c r="BD55" s="17"/>
      <c r="BE55" s="18"/>
      <c r="BF55" s="76"/>
      <c r="BG55" s="20"/>
      <c r="BH55" s="81"/>
      <c r="BI55" s="15"/>
      <c r="BJ55" s="16"/>
      <c r="BK55" s="17"/>
      <c r="BL55" s="18"/>
      <c r="BM55" s="19"/>
      <c r="BN55" s="91"/>
      <c r="BO55" s="85"/>
      <c r="BP55" s="15"/>
      <c r="BQ55" s="16"/>
      <c r="BR55" s="17"/>
      <c r="BS55" s="18"/>
      <c r="BT55" s="19"/>
      <c r="BU55" s="91"/>
      <c r="BV55" s="85"/>
      <c r="BX55" s="16"/>
      <c r="BY55" s="17"/>
      <c r="BZ55" s="18"/>
      <c r="CA55" s="19"/>
      <c r="CB55" s="91"/>
      <c r="CC55" s="85"/>
      <c r="CD55" s="16"/>
      <c r="CE55" s="17"/>
      <c r="CF55" s="18"/>
      <c r="CG55" s="76"/>
      <c r="CH55" s="20"/>
      <c r="CI55" s="81"/>
      <c r="CJ55" s="15"/>
      <c r="CK55" s="16"/>
      <c r="CL55" s="17"/>
      <c r="CM55" s="18"/>
      <c r="CN55" s="19"/>
      <c r="CO55" s="91"/>
      <c r="CP55" s="85"/>
      <c r="CQ55" s="15"/>
      <c r="CR55" s="16"/>
      <c r="CS55" s="17"/>
      <c r="CT55" s="18"/>
      <c r="CU55" s="19"/>
      <c r="CV55" s="91"/>
      <c r="CW55" s="85"/>
      <c r="CY55" s="16"/>
      <c r="CZ55" s="17"/>
      <c r="DA55" s="18"/>
      <c r="DB55" s="19"/>
      <c r="DC55" s="91"/>
      <c r="DD55" s="85"/>
      <c r="DE55" s="16"/>
      <c r="DF55" s="17"/>
      <c r="DG55" s="18"/>
      <c r="DH55" s="76"/>
      <c r="DI55" s="20"/>
      <c r="DJ55" s="81"/>
      <c r="DK55" s="15"/>
      <c r="DL55" s="16"/>
      <c r="DM55" s="17"/>
      <c r="DN55" s="18"/>
      <c r="DO55" s="19"/>
      <c r="DP55" s="91"/>
      <c r="DQ55" s="85"/>
      <c r="DR55" s="15"/>
      <c r="DS55" s="16"/>
      <c r="DT55" s="17"/>
      <c r="DU55" s="18"/>
      <c r="DV55" s="19"/>
      <c r="DW55" s="91"/>
      <c r="DX55" s="85"/>
      <c r="DZ55" s="16"/>
      <c r="EA55" s="17"/>
      <c r="EB55" s="18"/>
      <c r="EC55" s="19"/>
      <c r="ED55" s="91"/>
      <c r="EE55" s="85"/>
    </row>
    <row r="56" spans="1:135" ht="14.25" hidden="1" customHeight="1" x14ac:dyDescent="0.4">
      <c r="A56" s="16"/>
      <c r="B56" s="17"/>
      <c r="C56" s="18"/>
      <c r="D56" s="76"/>
      <c r="E56" s="20"/>
      <c r="F56" s="81"/>
      <c r="G56" s="15"/>
      <c r="H56" s="16" t="s">
        <v>3513</v>
      </c>
      <c r="I56" s="17" t="s">
        <v>2670</v>
      </c>
      <c r="J56" s="18" t="s">
        <v>3473</v>
      </c>
      <c r="K56" s="19" t="s">
        <v>590</v>
      </c>
      <c r="L56" s="91" t="s">
        <v>1378</v>
      </c>
      <c r="M56" s="85" t="s">
        <v>3483</v>
      </c>
      <c r="N56" s="15"/>
      <c r="O56" s="16"/>
      <c r="P56" s="17"/>
      <c r="Q56" s="18"/>
      <c r="R56" s="19"/>
      <c r="S56" s="91"/>
      <c r="T56" s="85"/>
      <c r="V56" s="16"/>
      <c r="W56" s="17"/>
      <c r="X56" s="18"/>
      <c r="Y56" s="19"/>
      <c r="Z56" s="91"/>
      <c r="AA56" s="85"/>
      <c r="AB56" s="16"/>
      <c r="AC56" s="17"/>
      <c r="AD56" s="18"/>
      <c r="AE56" s="76"/>
      <c r="AF56" s="20"/>
      <c r="AG56" s="81"/>
      <c r="AH56" s="15"/>
      <c r="AI56" s="16"/>
      <c r="AJ56" s="17"/>
      <c r="AK56" s="18"/>
      <c r="AL56" s="19"/>
      <c r="AM56" s="91"/>
      <c r="AN56" s="85"/>
      <c r="AO56" s="15"/>
      <c r="AP56" s="16"/>
      <c r="AQ56" s="17"/>
      <c r="AR56" s="18"/>
      <c r="AS56" s="19"/>
      <c r="AT56" s="91"/>
      <c r="AU56" s="85"/>
      <c r="AW56" s="16"/>
      <c r="AX56" s="17"/>
      <c r="AY56" s="18"/>
      <c r="AZ56" s="19"/>
      <c r="BA56" s="91"/>
      <c r="BB56" s="85"/>
      <c r="BC56" s="16"/>
      <c r="BD56" s="17"/>
      <c r="BE56" s="18"/>
      <c r="BF56" s="76"/>
      <c r="BG56" s="20"/>
      <c r="BH56" s="81"/>
      <c r="BI56" s="15"/>
      <c r="BJ56" s="16"/>
      <c r="BK56" s="17"/>
      <c r="BL56" s="18"/>
      <c r="BM56" s="19"/>
      <c r="BN56" s="91"/>
      <c r="BO56" s="85"/>
      <c r="BP56" s="15"/>
      <c r="BQ56" s="16"/>
      <c r="BR56" s="17"/>
      <c r="BS56" s="18"/>
      <c r="BT56" s="19"/>
      <c r="BU56" s="91"/>
      <c r="BV56" s="85"/>
      <c r="BX56" s="16"/>
      <c r="BY56" s="17"/>
      <c r="BZ56" s="18"/>
      <c r="CA56" s="19"/>
      <c r="CB56" s="91"/>
      <c r="CC56" s="85"/>
      <c r="CD56" s="16"/>
      <c r="CE56" s="17"/>
      <c r="CF56" s="18"/>
      <c r="CG56" s="76"/>
      <c r="CH56" s="20"/>
      <c r="CI56" s="81"/>
      <c r="CJ56" s="15"/>
      <c r="CK56" s="16"/>
      <c r="CL56" s="17"/>
      <c r="CM56" s="18"/>
      <c r="CN56" s="19"/>
      <c r="CO56" s="91"/>
      <c r="CP56" s="85"/>
      <c r="CQ56" s="15"/>
      <c r="CR56" s="16"/>
      <c r="CS56" s="17"/>
      <c r="CT56" s="18"/>
      <c r="CU56" s="19"/>
      <c r="CV56" s="91"/>
      <c r="CW56" s="85"/>
      <c r="CY56" s="16"/>
      <c r="CZ56" s="17"/>
      <c r="DA56" s="18"/>
      <c r="DB56" s="19"/>
      <c r="DC56" s="91"/>
      <c r="DD56" s="85"/>
      <c r="DE56" s="16"/>
      <c r="DF56" s="17"/>
      <c r="DG56" s="18"/>
      <c r="DH56" s="76"/>
      <c r="DI56" s="20"/>
      <c r="DJ56" s="81"/>
      <c r="DK56" s="15"/>
      <c r="DL56" s="16"/>
      <c r="DM56" s="17"/>
      <c r="DN56" s="18"/>
      <c r="DO56" s="19"/>
      <c r="DP56" s="91"/>
      <c r="DQ56" s="85"/>
      <c r="DR56" s="15"/>
      <c r="DS56" s="16"/>
      <c r="DT56" s="17"/>
      <c r="DU56" s="18"/>
      <c r="DV56" s="19"/>
      <c r="DW56" s="91"/>
      <c r="DX56" s="85"/>
      <c r="DZ56" s="16"/>
      <c r="EA56" s="17"/>
      <c r="EB56" s="18"/>
      <c r="EC56" s="19"/>
      <c r="ED56" s="91"/>
      <c r="EE56" s="85"/>
    </row>
    <row r="57" spans="1:135" ht="14.25" hidden="1" customHeight="1" x14ac:dyDescent="0.4">
      <c r="A57" s="16"/>
      <c r="B57" s="17"/>
      <c r="C57" s="18"/>
      <c r="D57" s="76"/>
      <c r="E57" s="20"/>
      <c r="F57" s="81"/>
      <c r="G57" s="15"/>
      <c r="H57" s="16" t="s">
        <v>3513</v>
      </c>
      <c r="I57" s="17" t="s">
        <v>2477</v>
      </c>
      <c r="J57" s="18" t="s">
        <v>3446</v>
      </c>
      <c r="K57" s="19" t="s">
        <v>1550</v>
      </c>
      <c r="L57" s="91" t="s">
        <v>3501</v>
      </c>
      <c r="M57" s="85" t="s">
        <v>3483</v>
      </c>
      <c r="N57" s="15"/>
      <c r="O57" s="16"/>
      <c r="P57" s="17"/>
      <c r="Q57" s="18"/>
      <c r="R57" s="19"/>
      <c r="S57" s="91"/>
      <c r="T57" s="85"/>
      <c r="V57" s="16"/>
      <c r="W57" s="17"/>
      <c r="X57" s="18"/>
      <c r="Y57" s="19"/>
      <c r="Z57" s="91"/>
      <c r="AA57" s="85"/>
      <c r="AB57" s="16"/>
      <c r="AC57" s="17"/>
      <c r="AD57" s="18"/>
      <c r="AE57" s="76"/>
      <c r="AF57" s="20"/>
      <c r="AG57" s="81"/>
      <c r="AH57" s="15"/>
      <c r="AI57" s="16"/>
      <c r="AJ57" s="17"/>
      <c r="AK57" s="18"/>
      <c r="AL57" s="19"/>
      <c r="AM57" s="91"/>
      <c r="AN57" s="85"/>
      <c r="AO57" s="15"/>
      <c r="AP57" s="16"/>
      <c r="AQ57" s="17"/>
      <c r="AR57" s="18"/>
      <c r="AS57" s="19"/>
      <c r="AT57" s="91"/>
      <c r="AU57" s="85"/>
      <c r="AW57" s="16"/>
      <c r="AX57" s="17"/>
      <c r="AY57" s="18"/>
      <c r="AZ57" s="19"/>
      <c r="BA57" s="91"/>
      <c r="BB57" s="85"/>
      <c r="BC57" s="16"/>
      <c r="BD57" s="17"/>
      <c r="BE57" s="18"/>
      <c r="BF57" s="76"/>
      <c r="BG57" s="20"/>
      <c r="BH57" s="81"/>
      <c r="BI57" s="15"/>
      <c r="BJ57" s="16"/>
      <c r="BK57" s="17"/>
      <c r="BL57" s="18"/>
      <c r="BM57" s="19"/>
      <c r="BN57" s="91"/>
      <c r="BO57" s="85"/>
      <c r="BP57" s="15"/>
      <c r="BQ57" s="16"/>
      <c r="BR57" s="17"/>
      <c r="BS57" s="18"/>
      <c r="BT57" s="19"/>
      <c r="BU57" s="91"/>
      <c r="BV57" s="85"/>
      <c r="BX57" s="16"/>
      <c r="BY57" s="17"/>
      <c r="BZ57" s="18"/>
      <c r="CA57" s="19"/>
      <c r="CB57" s="91"/>
      <c r="CC57" s="85"/>
      <c r="CD57" s="16"/>
      <c r="CE57" s="17"/>
      <c r="CF57" s="18"/>
      <c r="CG57" s="76"/>
      <c r="CH57" s="20"/>
      <c r="CI57" s="81"/>
      <c r="CJ57" s="15"/>
      <c r="CK57" s="16"/>
      <c r="CL57" s="17"/>
      <c r="CM57" s="18"/>
      <c r="CN57" s="19"/>
      <c r="CO57" s="91"/>
      <c r="CP57" s="85"/>
      <c r="CQ57" s="15"/>
      <c r="CR57" s="16"/>
      <c r="CS57" s="17"/>
      <c r="CT57" s="18"/>
      <c r="CU57" s="19"/>
      <c r="CV57" s="91"/>
      <c r="CW57" s="85"/>
      <c r="CY57" s="16"/>
      <c r="CZ57" s="17"/>
      <c r="DA57" s="18"/>
      <c r="DB57" s="19"/>
      <c r="DC57" s="91"/>
      <c r="DD57" s="85"/>
      <c r="DE57" s="16"/>
      <c r="DF57" s="17"/>
      <c r="DG57" s="18"/>
      <c r="DH57" s="76"/>
      <c r="DI57" s="20"/>
      <c r="DJ57" s="81"/>
      <c r="DK57" s="15"/>
      <c r="DL57" s="16"/>
      <c r="DM57" s="17"/>
      <c r="DN57" s="18"/>
      <c r="DO57" s="19"/>
      <c r="DP57" s="91"/>
      <c r="DQ57" s="85"/>
      <c r="DR57" s="15"/>
      <c r="DS57" s="16"/>
      <c r="DT57" s="17"/>
      <c r="DU57" s="18"/>
      <c r="DV57" s="19"/>
      <c r="DW57" s="91"/>
      <c r="DX57" s="85"/>
      <c r="DZ57" s="16"/>
      <c r="EA57" s="17"/>
      <c r="EB57" s="18"/>
      <c r="EC57" s="19"/>
      <c r="ED57" s="91"/>
      <c r="EE57" s="85"/>
    </row>
    <row r="58" spans="1:135" ht="14.25" hidden="1" customHeight="1" x14ac:dyDescent="0.4">
      <c r="A58" s="16"/>
      <c r="B58" s="17"/>
      <c r="C58" s="18"/>
      <c r="D58" s="76"/>
      <c r="E58" s="20"/>
      <c r="F58" s="81"/>
      <c r="G58" s="15"/>
      <c r="H58" s="16" t="s">
        <v>3513</v>
      </c>
      <c r="I58" s="17" t="s">
        <v>1554</v>
      </c>
      <c r="J58" s="18" t="s">
        <v>3485</v>
      </c>
      <c r="K58" s="19" t="s">
        <v>860</v>
      </c>
      <c r="L58" s="91" t="s">
        <v>1070</v>
      </c>
      <c r="M58" s="85" t="s">
        <v>3483</v>
      </c>
      <c r="N58" s="15"/>
      <c r="O58" s="16"/>
      <c r="P58" s="17"/>
      <c r="Q58" s="18"/>
      <c r="R58" s="19"/>
      <c r="S58" s="91"/>
      <c r="T58" s="85"/>
      <c r="V58" s="16"/>
      <c r="W58" s="17"/>
      <c r="X58" s="18"/>
      <c r="Y58" s="19"/>
      <c r="Z58" s="91"/>
      <c r="AA58" s="85"/>
      <c r="AB58" s="16"/>
      <c r="AC58" s="17"/>
      <c r="AD58" s="18"/>
      <c r="AE58" s="76"/>
      <c r="AF58" s="20"/>
      <c r="AG58" s="81"/>
      <c r="AH58" s="15"/>
      <c r="AI58" s="16"/>
      <c r="AJ58" s="17"/>
      <c r="AK58" s="18"/>
      <c r="AL58" s="19"/>
      <c r="AM58" s="91"/>
      <c r="AN58" s="85"/>
      <c r="AO58" s="15"/>
      <c r="AP58" s="16"/>
      <c r="AQ58" s="17"/>
      <c r="AR58" s="18"/>
      <c r="AS58" s="19"/>
      <c r="AT58" s="91"/>
      <c r="AU58" s="85"/>
      <c r="AW58" s="16"/>
      <c r="AX58" s="17"/>
      <c r="AY58" s="18"/>
      <c r="AZ58" s="19"/>
      <c r="BA58" s="91"/>
      <c r="BB58" s="85"/>
      <c r="BC58" s="16"/>
      <c r="BD58" s="17"/>
      <c r="BE58" s="18"/>
      <c r="BF58" s="76"/>
      <c r="BG58" s="20"/>
      <c r="BH58" s="81"/>
      <c r="BI58" s="15"/>
      <c r="BJ58" s="16"/>
      <c r="BK58" s="17"/>
      <c r="BL58" s="18"/>
      <c r="BM58" s="19"/>
      <c r="BN58" s="91"/>
      <c r="BO58" s="85"/>
      <c r="BP58" s="15"/>
      <c r="BQ58" s="16"/>
      <c r="BR58" s="17"/>
      <c r="BS58" s="18"/>
      <c r="BT58" s="19"/>
      <c r="BU58" s="91"/>
      <c r="BV58" s="85"/>
      <c r="BX58" s="16"/>
      <c r="BY58" s="17"/>
      <c r="BZ58" s="18"/>
      <c r="CA58" s="19"/>
      <c r="CB58" s="91"/>
      <c r="CC58" s="85"/>
      <c r="CD58" s="16"/>
      <c r="CE58" s="17"/>
      <c r="CF58" s="18"/>
      <c r="CG58" s="76"/>
      <c r="CH58" s="20"/>
      <c r="CI58" s="81"/>
      <c r="CJ58" s="15"/>
      <c r="CK58" s="16"/>
      <c r="CL58" s="17"/>
      <c r="CM58" s="18"/>
      <c r="CN58" s="19"/>
      <c r="CO58" s="91"/>
      <c r="CP58" s="85"/>
      <c r="CQ58" s="15"/>
      <c r="CR58" s="16"/>
      <c r="CS58" s="17"/>
      <c r="CT58" s="18"/>
      <c r="CU58" s="19"/>
      <c r="CV58" s="91"/>
      <c r="CW58" s="85"/>
      <c r="CY58" s="16"/>
      <c r="CZ58" s="17"/>
      <c r="DA58" s="18"/>
      <c r="DB58" s="19"/>
      <c r="DC58" s="91"/>
      <c r="DD58" s="85"/>
      <c r="DE58" s="16"/>
      <c r="DF58" s="17"/>
      <c r="DG58" s="18"/>
      <c r="DH58" s="76"/>
      <c r="DI58" s="20"/>
      <c r="DJ58" s="81"/>
      <c r="DK58" s="15"/>
      <c r="DL58" s="16"/>
      <c r="DM58" s="17"/>
      <c r="DN58" s="18"/>
      <c r="DO58" s="19"/>
      <c r="DP58" s="91"/>
      <c r="DQ58" s="85"/>
      <c r="DR58" s="15"/>
      <c r="DS58" s="16"/>
      <c r="DT58" s="17"/>
      <c r="DU58" s="18"/>
      <c r="DV58" s="19"/>
      <c r="DW58" s="91"/>
      <c r="DX58" s="85"/>
      <c r="DZ58" s="16"/>
      <c r="EA58" s="17"/>
      <c r="EB58" s="18"/>
      <c r="EC58" s="19"/>
      <c r="ED58" s="91"/>
      <c r="EE58" s="85"/>
    </row>
    <row r="59" spans="1:135" ht="14.25" hidden="1" customHeight="1" x14ac:dyDescent="0.4">
      <c r="A59" s="16"/>
      <c r="B59" s="17"/>
      <c r="C59" s="18"/>
      <c r="D59" s="76"/>
      <c r="E59" s="20"/>
      <c r="F59" s="81"/>
      <c r="G59" s="15"/>
      <c r="H59" s="16" t="s">
        <v>3513</v>
      </c>
      <c r="I59" s="17" t="s">
        <v>2456</v>
      </c>
      <c r="J59" s="18" t="s">
        <v>3446</v>
      </c>
      <c r="K59" s="19" t="s">
        <v>443</v>
      </c>
      <c r="L59" s="91" t="s">
        <v>1376</v>
      </c>
      <c r="M59" s="85" t="s">
        <v>3483</v>
      </c>
      <c r="N59" s="15"/>
      <c r="O59" s="16"/>
      <c r="P59" s="17"/>
      <c r="Q59" s="18"/>
      <c r="R59" s="19"/>
      <c r="S59" s="91"/>
      <c r="T59" s="85"/>
      <c r="V59" s="16"/>
      <c r="W59" s="17"/>
      <c r="X59" s="18"/>
      <c r="Y59" s="19"/>
      <c r="Z59" s="91"/>
      <c r="AA59" s="85"/>
      <c r="AB59" s="16"/>
      <c r="AC59" s="17"/>
      <c r="AD59" s="18"/>
      <c r="AE59" s="76"/>
      <c r="AF59" s="20"/>
      <c r="AG59" s="81"/>
      <c r="AH59" s="15"/>
      <c r="AI59" s="16"/>
      <c r="AJ59" s="17"/>
      <c r="AK59" s="18"/>
      <c r="AL59" s="19"/>
      <c r="AM59" s="91"/>
      <c r="AN59" s="85"/>
      <c r="AO59" s="15"/>
      <c r="AP59" s="16"/>
      <c r="AQ59" s="17"/>
      <c r="AR59" s="18"/>
      <c r="AS59" s="19"/>
      <c r="AT59" s="91"/>
      <c r="AU59" s="85"/>
      <c r="AW59" s="16"/>
      <c r="AX59" s="17"/>
      <c r="AY59" s="18"/>
      <c r="AZ59" s="19"/>
      <c r="BA59" s="91"/>
      <c r="BB59" s="85"/>
      <c r="BC59" s="16"/>
      <c r="BD59" s="17"/>
      <c r="BE59" s="18"/>
      <c r="BF59" s="76"/>
      <c r="BG59" s="20"/>
      <c r="BH59" s="81"/>
      <c r="BI59" s="15"/>
      <c r="BJ59" s="16"/>
      <c r="BK59" s="17"/>
      <c r="BL59" s="18"/>
      <c r="BM59" s="19"/>
      <c r="BN59" s="91"/>
      <c r="BO59" s="85"/>
      <c r="BP59" s="15"/>
      <c r="BQ59" s="16"/>
      <c r="BR59" s="17"/>
      <c r="BS59" s="18"/>
      <c r="BT59" s="19"/>
      <c r="BU59" s="91"/>
      <c r="BV59" s="85"/>
      <c r="BX59" s="16"/>
      <c r="BY59" s="17"/>
      <c r="BZ59" s="18"/>
      <c r="CA59" s="19"/>
      <c r="CB59" s="91"/>
      <c r="CC59" s="85"/>
      <c r="CD59" s="16"/>
      <c r="CE59" s="17"/>
      <c r="CF59" s="18"/>
      <c r="CG59" s="76"/>
      <c r="CH59" s="20"/>
      <c r="CI59" s="81"/>
      <c r="CJ59" s="15"/>
      <c r="CK59" s="16"/>
      <c r="CL59" s="17"/>
      <c r="CM59" s="18"/>
      <c r="CN59" s="19"/>
      <c r="CO59" s="91"/>
      <c r="CP59" s="85"/>
      <c r="CQ59" s="15"/>
      <c r="CR59" s="16"/>
      <c r="CS59" s="17"/>
      <c r="CT59" s="18"/>
      <c r="CU59" s="19"/>
      <c r="CV59" s="91"/>
      <c r="CW59" s="85"/>
      <c r="CY59" s="16"/>
      <c r="CZ59" s="17"/>
      <c r="DA59" s="18"/>
      <c r="DB59" s="19"/>
      <c r="DC59" s="91"/>
      <c r="DD59" s="85"/>
      <c r="DE59" s="16"/>
      <c r="DF59" s="17"/>
      <c r="DG59" s="18"/>
      <c r="DH59" s="76"/>
      <c r="DI59" s="20"/>
      <c r="DJ59" s="81"/>
      <c r="DK59" s="15"/>
      <c r="DL59" s="16"/>
      <c r="DM59" s="17"/>
      <c r="DN59" s="18"/>
      <c r="DO59" s="19"/>
      <c r="DP59" s="91"/>
      <c r="DQ59" s="85"/>
      <c r="DR59" s="15"/>
      <c r="DS59" s="16"/>
      <c r="DT59" s="17"/>
      <c r="DU59" s="18"/>
      <c r="DV59" s="19"/>
      <c r="DW59" s="91"/>
      <c r="DX59" s="85"/>
      <c r="DZ59" s="16"/>
      <c r="EA59" s="17"/>
      <c r="EB59" s="18"/>
      <c r="EC59" s="19"/>
      <c r="ED59" s="91"/>
      <c r="EE59" s="85"/>
    </row>
    <row r="60" spans="1:135" ht="14.25" hidden="1" customHeight="1" x14ac:dyDescent="0.4">
      <c r="A60" s="16"/>
      <c r="B60" s="17"/>
      <c r="C60" s="18"/>
      <c r="D60" s="76"/>
      <c r="E60" s="20"/>
      <c r="F60" s="81"/>
      <c r="G60" s="15"/>
      <c r="H60" s="16" t="s">
        <v>3513</v>
      </c>
      <c r="I60" s="17" t="s">
        <v>1197</v>
      </c>
      <c r="J60" s="18" t="s">
        <v>3460</v>
      </c>
      <c r="K60" s="19" t="s">
        <v>1086</v>
      </c>
      <c r="L60" s="91" t="s">
        <v>1057</v>
      </c>
      <c r="M60" s="85" t="s">
        <v>3483</v>
      </c>
      <c r="N60" s="15"/>
      <c r="O60" s="16"/>
      <c r="P60" s="17"/>
      <c r="Q60" s="18"/>
      <c r="R60" s="19"/>
      <c r="S60" s="91"/>
      <c r="T60" s="85"/>
      <c r="V60" s="16"/>
      <c r="W60" s="17"/>
      <c r="X60" s="18"/>
      <c r="Y60" s="19"/>
      <c r="Z60" s="91"/>
      <c r="AA60" s="85"/>
      <c r="AB60" s="16"/>
      <c r="AC60" s="17"/>
      <c r="AD60" s="18"/>
      <c r="AE60" s="76"/>
      <c r="AF60" s="20"/>
      <c r="AG60" s="81"/>
      <c r="AH60" s="15"/>
      <c r="AI60" s="16"/>
      <c r="AJ60" s="17"/>
      <c r="AK60" s="18"/>
      <c r="AL60" s="19"/>
      <c r="AM60" s="91"/>
      <c r="AN60" s="85"/>
      <c r="AO60" s="15"/>
      <c r="AP60" s="16"/>
      <c r="AQ60" s="17"/>
      <c r="AR60" s="18"/>
      <c r="AS60" s="19"/>
      <c r="AT60" s="91"/>
      <c r="AU60" s="85"/>
      <c r="AW60" s="16"/>
      <c r="AX60" s="17"/>
      <c r="AY60" s="18"/>
      <c r="AZ60" s="19"/>
      <c r="BA60" s="91"/>
      <c r="BB60" s="85"/>
      <c r="BC60" s="16"/>
      <c r="BD60" s="17"/>
      <c r="BE60" s="18"/>
      <c r="BF60" s="76"/>
      <c r="BG60" s="20"/>
      <c r="BH60" s="81"/>
      <c r="BI60" s="15"/>
      <c r="BJ60" s="16"/>
      <c r="BK60" s="17"/>
      <c r="BL60" s="18"/>
      <c r="BM60" s="19"/>
      <c r="BN60" s="91"/>
      <c r="BO60" s="85"/>
      <c r="BP60" s="15"/>
      <c r="BQ60" s="16"/>
      <c r="BR60" s="17"/>
      <c r="BS60" s="18"/>
      <c r="BT60" s="19"/>
      <c r="BU60" s="91"/>
      <c r="BV60" s="85"/>
      <c r="BX60" s="16"/>
      <c r="BY60" s="17"/>
      <c r="BZ60" s="18"/>
      <c r="CA60" s="19"/>
      <c r="CB60" s="91"/>
      <c r="CC60" s="85"/>
      <c r="CD60" s="16"/>
      <c r="CE60" s="17"/>
      <c r="CF60" s="18"/>
      <c r="CG60" s="76"/>
      <c r="CH60" s="20"/>
      <c r="CI60" s="81"/>
      <c r="CJ60" s="15"/>
      <c r="CK60" s="16"/>
      <c r="CL60" s="17"/>
      <c r="CM60" s="18"/>
      <c r="CN60" s="19"/>
      <c r="CO60" s="91"/>
      <c r="CP60" s="85"/>
      <c r="CQ60" s="15"/>
      <c r="CR60" s="16"/>
      <c r="CS60" s="17"/>
      <c r="CT60" s="18"/>
      <c r="CU60" s="19"/>
      <c r="CV60" s="91"/>
      <c r="CW60" s="85"/>
      <c r="CY60" s="16"/>
      <c r="CZ60" s="17"/>
      <c r="DA60" s="18"/>
      <c r="DB60" s="19"/>
      <c r="DC60" s="91"/>
      <c r="DD60" s="85"/>
      <c r="DE60" s="16"/>
      <c r="DF60" s="17"/>
      <c r="DG60" s="18"/>
      <c r="DH60" s="76"/>
      <c r="DI60" s="20"/>
      <c r="DJ60" s="81"/>
      <c r="DK60" s="15"/>
      <c r="DL60" s="16"/>
      <c r="DM60" s="17"/>
      <c r="DN60" s="18"/>
      <c r="DO60" s="19"/>
      <c r="DP60" s="91"/>
      <c r="DQ60" s="85"/>
      <c r="DR60" s="15"/>
      <c r="DS60" s="16"/>
      <c r="DT60" s="17"/>
      <c r="DU60" s="18"/>
      <c r="DV60" s="19"/>
      <c r="DW60" s="91"/>
      <c r="DX60" s="85"/>
      <c r="DZ60" s="16"/>
      <c r="EA60" s="17"/>
      <c r="EB60" s="18"/>
      <c r="EC60" s="19"/>
      <c r="ED60" s="91"/>
      <c r="EE60" s="85"/>
    </row>
    <row r="61" spans="1:135" ht="14.25" hidden="1" customHeight="1" x14ac:dyDescent="0.4">
      <c r="A61" s="16"/>
      <c r="B61" s="17"/>
      <c r="C61" s="18"/>
      <c r="D61" s="76"/>
      <c r="E61" s="20"/>
      <c r="F61" s="81"/>
      <c r="G61" s="15"/>
      <c r="H61" s="16" t="s">
        <v>3513</v>
      </c>
      <c r="I61" s="17" t="s">
        <v>2958</v>
      </c>
      <c r="J61" s="18" t="s">
        <v>3493</v>
      </c>
      <c r="K61" s="19" t="s">
        <v>1096</v>
      </c>
      <c r="L61" s="91" t="s">
        <v>1071</v>
      </c>
      <c r="M61" s="85" t="s">
        <v>3483</v>
      </c>
      <c r="N61" s="15"/>
      <c r="O61" s="16"/>
      <c r="P61" s="17"/>
      <c r="Q61" s="18"/>
      <c r="R61" s="19"/>
      <c r="S61" s="91"/>
      <c r="T61" s="85"/>
      <c r="V61" s="16"/>
      <c r="W61" s="17"/>
      <c r="X61" s="18"/>
      <c r="Y61" s="19"/>
      <c r="Z61" s="91"/>
      <c r="AA61" s="85"/>
      <c r="AB61" s="16"/>
      <c r="AC61" s="17"/>
      <c r="AD61" s="18"/>
      <c r="AE61" s="76"/>
      <c r="AF61" s="20"/>
      <c r="AG61" s="81"/>
      <c r="AH61" s="15"/>
      <c r="AI61" s="16"/>
      <c r="AJ61" s="17"/>
      <c r="AK61" s="18"/>
      <c r="AL61" s="19"/>
      <c r="AM61" s="91"/>
      <c r="AN61" s="85"/>
      <c r="AO61" s="15"/>
      <c r="AP61" s="16"/>
      <c r="AQ61" s="17"/>
      <c r="AR61" s="18"/>
      <c r="AS61" s="19"/>
      <c r="AT61" s="91"/>
      <c r="AU61" s="85"/>
      <c r="AW61" s="16"/>
      <c r="AX61" s="17"/>
      <c r="AY61" s="18"/>
      <c r="AZ61" s="19"/>
      <c r="BA61" s="91"/>
      <c r="BB61" s="85"/>
      <c r="BC61" s="16"/>
      <c r="BD61" s="17"/>
      <c r="BE61" s="18"/>
      <c r="BF61" s="76"/>
      <c r="BG61" s="20"/>
      <c r="BH61" s="81"/>
      <c r="BI61" s="15"/>
      <c r="BJ61" s="16"/>
      <c r="BK61" s="17"/>
      <c r="BL61" s="18"/>
      <c r="BM61" s="19"/>
      <c r="BN61" s="91"/>
      <c r="BO61" s="85"/>
      <c r="BP61" s="15"/>
      <c r="BQ61" s="16"/>
      <c r="BR61" s="17"/>
      <c r="BS61" s="18"/>
      <c r="BT61" s="19"/>
      <c r="BU61" s="91"/>
      <c r="BV61" s="85"/>
      <c r="BX61" s="16"/>
      <c r="BY61" s="17"/>
      <c r="BZ61" s="18"/>
      <c r="CA61" s="19"/>
      <c r="CB61" s="91"/>
      <c r="CC61" s="85"/>
      <c r="CD61" s="16"/>
      <c r="CE61" s="17"/>
      <c r="CF61" s="18"/>
      <c r="CG61" s="76"/>
      <c r="CH61" s="20"/>
      <c r="CI61" s="81"/>
      <c r="CJ61" s="15"/>
      <c r="CK61" s="16"/>
      <c r="CL61" s="17"/>
      <c r="CM61" s="18"/>
      <c r="CN61" s="19"/>
      <c r="CO61" s="91"/>
      <c r="CP61" s="85"/>
      <c r="CQ61" s="15"/>
      <c r="CR61" s="16"/>
      <c r="CS61" s="17"/>
      <c r="CT61" s="18"/>
      <c r="CU61" s="19"/>
      <c r="CV61" s="91"/>
      <c r="CW61" s="85"/>
      <c r="CY61" s="16"/>
      <c r="CZ61" s="17"/>
      <c r="DA61" s="18"/>
      <c r="DB61" s="19"/>
      <c r="DC61" s="91"/>
      <c r="DD61" s="85"/>
      <c r="DE61" s="16"/>
      <c r="DF61" s="17"/>
      <c r="DG61" s="18"/>
      <c r="DH61" s="76"/>
      <c r="DI61" s="20"/>
      <c r="DJ61" s="81"/>
      <c r="DK61" s="15"/>
      <c r="DL61" s="16"/>
      <c r="DM61" s="17"/>
      <c r="DN61" s="18"/>
      <c r="DO61" s="19"/>
      <c r="DP61" s="91"/>
      <c r="DQ61" s="85"/>
      <c r="DR61" s="15"/>
      <c r="DS61" s="16"/>
      <c r="DT61" s="17"/>
      <c r="DU61" s="18"/>
      <c r="DV61" s="19"/>
      <c r="DW61" s="91"/>
      <c r="DX61" s="85"/>
      <c r="DZ61" s="16"/>
      <c r="EA61" s="17"/>
      <c r="EB61" s="18"/>
      <c r="EC61" s="19"/>
      <c r="ED61" s="91"/>
      <c r="EE61" s="85"/>
    </row>
    <row r="62" spans="1:135" ht="14.25" hidden="1" customHeight="1" x14ac:dyDescent="0.4">
      <c r="A62" s="16"/>
      <c r="B62" s="17"/>
      <c r="C62" s="18"/>
      <c r="D62" s="76"/>
      <c r="E62" s="20"/>
      <c r="F62" s="81"/>
      <c r="G62" s="15"/>
      <c r="H62" s="16" t="s">
        <v>3513</v>
      </c>
      <c r="I62" s="17" t="s">
        <v>1549</v>
      </c>
      <c r="J62" s="18" t="s">
        <v>3473</v>
      </c>
      <c r="K62" s="19" t="s">
        <v>1092</v>
      </c>
      <c r="L62" s="91" t="s">
        <v>3477</v>
      </c>
      <c r="M62" s="85" t="s">
        <v>3483</v>
      </c>
      <c r="N62" s="15"/>
      <c r="O62" s="16"/>
      <c r="P62" s="17"/>
      <c r="Q62" s="18"/>
      <c r="R62" s="19"/>
      <c r="S62" s="91"/>
      <c r="T62" s="85"/>
      <c r="V62" s="16"/>
      <c r="W62" s="17"/>
      <c r="X62" s="18"/>
      <c r="Y62" s="19"/>
      <c r="Z62" s="91"/>
      <c r="AA62" s="85"/>
      <c r="AB62" s="16"/>
      <c r="AC62" s="17"/>
      <c r="AD62" s="18"/>
      <c r="AE62" s="76"/>
      <c r="AF62" s="20"/>
      <c r="AG62" s="81"/>
      <c r="AH62" s="15"/>
      <c r="AI62" s="16"/>
      <c r="AJ62" s="17"/>
      <c r="AK62" s="18"/>
      <c r="AL62" s="19"/>
      <c r="AM62" s="91"/>
      <c r="AN62" s="85"/>
      <c r="AO62" s="15"/>
      <c r="AP62" s="16"/>
      <c r="AQ62" s="17"/>
      <c r="AR62" s="18"/>
      <c r="AS62" s="19"/>
      <c r="AT62" s="91"/>
      <c r="AU62" s="85"/>
      <c r="AW62" s="16"/>
      <c r="AX62" s="17"/>
      <c r="AY62" s="18"/>
      <c r="AZ62" s="19"/>
      <c r="BA62" s="91"/>
      <c r="BB62" s="85"/>
      <c r="BC62" s="16"/>
      <c r="BD62" s="17"/>
      <c r="BE62" s="18"/>
      <c r="BF62" s="76"/>
      <c r="BG62" s="20"/>
      <c r="BH62" s="81"/>
      <c r="BI62" s="15"/>
      <c r="BJ62" s="16"/>
      <c r="BK62" s="17"/>
      <c r="BL62" s="18"/>
      <c r="BM62" s="19"/>
      <c r="BN62" s="91"/>
      <c r="BO62" s="85"/>
      <c r="BP62" s="15"/>
      <c r="BQ62" s="16"/>
      <c r="BR62" s="17"/>
      <c r="BS62" s="18"/>
      <c r="BT62" s="19"/>
      <c r="BU62" s="91"/>
      <c r="BV62" s="85"/>
      <c r="BX62" s="16"/>
      <c r="BY62" s="17"/>
      <c r="BZ62" s="18"/>
      <c r="CA62" s="19"/>
      <c r="CB62" s="91"/>
      <c r="CC62" s="85"/>
      <c r="CD62" s="16"/>
      <c r="CE62" s="17"/>
      <c r="CF62" s="18"/>
      <c r="CG62" s="76"/>
      <c r="CH62" s="20"/>
      <c r="CI62" s="81"/>
      <c r="CJ62" s="15"/>
      <c r="CK62" s="16"/>
      <c r="CL62" s="17"/>
      <c r="CM62" s="18"/>
      <c r="CN62" s="19"/>
      <c r="CO62" s="91"/>
      <c r="CP62" s="85"/>
      <c r="CQ62" s="15"/>
      <c r="CR62" s="16"/>
      <c r="CS62" s="17"/>
      <c r="CT62" s="18"/>
      <c r="CU62" s="19"/>
      <c r="CV62" s="91"/>
      <c r="CW62" s="85"/>
      <c r="CY62" s="16"/>
      <c r="CZ62" s="17"/>
      <c r="DA62" s="18"/>
      <c r="DB62" s="19"/>
      <c r="DC62" s="91"/>
      <c r="DD62" s="85"/>
      <c r="DE62" s="16"/>
      <c r="DF62" s="17"/>
      <c r="DG62" s="18"/>
      <c r="DH62" s="76"/>
      <c r="DI62" s="20"/>
      <c r="DJ62" s="81"/>
      <c r="DK62" s="15"/>
      <c r="DL62" s="16"/>
      <c r="DM62" s="17"/>
      <c r="DN62" s="18"/>
      <c r="DO62" s="19"/>
      <c r="DP62" s="91"/>
      <c r="DQ62" s="85"/>
      <c r="DR62" s="15"/>
      <c r="DS62" s="16"/>
      <c r="DT62" s="17"/>
      <c r="DU62" s="18"/>
      <c r="DV62" s="19"/>
      <c r="DW62" s="91"/>
      <c r="DX62" s="85"/>
      <c r="DZ62" s="16"/>
      <c r="EA62" s="17"/>
      <c r="EB62" s="18"/>
      <c r="EC62" s="19"/>
      <c r="ED62" s="91"/>
      <c r="EE62" s="85"/>
    </row>
    <row r="63" spans="1:135" ht="14.25" hidden="1" customHeight="1" x14ac:dyDescent="0.4">
      <c r="A63" s="16"/>
      <c r="B63" s="17"/>
      <c r="C63" s="18"/>
      <c r="D63" s="76"/>
      <c r="E63" s="20"/>
      <c r="F63" s="81"/>
      <c r="G63" s="15"/>
      <c r="H63" s="16" t="s">
        <v>3513</v>
      </c>
      <c r="I63" s="17" t="s">
        <v>3358</v>
      </c>
      <c r="J63" s="18" t="s">
        <v>3449</v>
      </c>
      <c r="K63" s="19" t="s">
        <v>1099</v>
      </c>
      <c r="L63" s="91" t="s">
        <v>1311</v>
      </c>
      <c r="M63" s="85" t="s">
        <v>3483</v>
      </c>
      <c r="N63" s="15"/>
      <c r="O63" s="16"/>
      <c r="P63" s="17"/>
      <c r="Q63" s="18"/>
      <c r="R63" s="19"/>
      <c r="S63" s="91"/>
      <c r="T63" s="85"/>
      <c r="V63" s="16"/>
      <c r="W63" s="17"/>
      <c r="X63" s="18"/>
      <c r="Y63" s="19"/>
      <c r="Z63" s="91"/>
      <c r="AA63" s="85"/>
      <c r="AB63" s="16"/>
      <c r="AC63" s="17"/>
      <c r="AD63" s="18"/>
      <c r="AE63" s="76"/>
      <c r="AF63" s="20"/>
      <c r="AG63" s="81"/>
      <c r="AH63" s="15"/>
      <c r="AI63" s="16"/>
      <c r="AJ63" s="17"/>
      <c r="AK63" s="18"/>
      <c r="AL63" s="19"/>
      <c r="AM63" s="91"/>
      <c r="AN63" s="85"/>
      <c r="AO63" s="15"/>
      <c r="AP63" s="16"/>
      <c r="AQ63" s="17"/>
      <c r="AR63" s="18"/>
      <c r="AS63" s="19"/>
      <c r="AT63" s="91"/>
      <c r="AU63" s="85"/>
      <c r="AW63" s="16"/>
      <c r="AX63" s="17"/>
      <c r="AY63" s="18"/>
      <c r="AZ63" s="19"/>
      <c r="BA63" s="91"/>
      <c r="BB63" s="85"/>
      <c r="BC63" s="16"/>
      <c r="BD63" s="17"/>
      <c r="BE63" s="18"/>
      <c r="BF63" s="76"/>
      <c r="BG63" s="20"/>
      <c r="BH63" s="81"/>
      <c r="BI63" s="15"/>
      <c r="BJ63" s="16"/>
      <c r="BK63" s="17"/>
      <c r="BL63" s="18"/>
      <c r="BM63" s="19"/>
      <c r="BN63" s="91"/>
      <c r="BO63" s="85"/>
      <c r="BP63" s="15"/>
      <c r="BQ63" s="16"/>
      <c r="BR63" s="17"/>
      <c r="BS63" s="18"/>
      <c r="BT63" s="19"/>
      <c r="BU63" s="91"/>
      <c r="BV63" s="85"/>
      <c r="BX63" s="16"/>
      <c r="BY63" s="17"/>
      <c r="BZ63" s="18"/>
      <c r="CA63" s="19"/>
      <c r="CB63" s="91"/>
      <c r="CC63" s="85"/>
      <c r="CD63" s="16"/>
      <c r="CE63" s="17"/>
      <c r="CF63" s="18"/>
      <c r="CG63" s="76"/>
      <c r="CH63" s="20"/>
      <c r="CI63" s="81"/>
      <c r="CJ63" s="15"/>
      <c r="CK63" s="16"/>
      <c r="CL63" s="17"/>
      <c r="CM63" s="18"/>
      <c r="CN63" s="19"/>
      <c r="CO63" s="91"/>
      <c r="CP63" s="85"/>
      <c r="CQ63" s="15"/>
      <c r="CR63" s="16"/>
      <c r="CS63" s="17"/>
      <c r="CT63" s="18"/>
      <c r="CU63" s="19"/>
      <c r="CV63" s="91"/>
      <c r="CW63" s="85"/>
      <c r="CY63" s="16"/>
      <c r="CZ63" s="17"/>
      <c r="DA63" s="18"/>
      <c r="DB63" s="19"/>
      <c r="DC63" s="91"/>
      <c r="DD63" s="85"/>
      <c r="DE63" s="16"/>
      <c r="DF63" s="17"/>
      <c r="DG63" s="18"/>
      <c r="DH63" s="76"/>
      <c r="DI63" s="20"/>
      <c r="DJ63" s="81"/>
      <c r="DK63" s="15"/>
      <c r="DL63" s="16"/>
      <c r="DM63" s="17"/>
      <c r="DN63" s="18"/>
      <c r="DO63" s="19"/>
      <c r="DP63" s="91"/>
      <c r="DQ63" s="85"/>
      <c r="DR63" s="15"/>
      <c r="DS63" s="16"/>
      <c r="DT63" s="17"/>
      <c r="DU63" s="18"/>
      <c r="DV63" s="19"/>
      <c r="DW63" s="91"/>
      <c r="DX63" s="85"/>
      <c r="DZ63" s="16"/>
      <c r="EA63" s="17"/>
      <c r="EB63" s="18"/>
      <c r="EC63" s="19"/>
      <c r="ED63" s="91"/>
      <c r="EE63" s="85"/>
    </row>
    <row r="64" spans="1:135" ht="14.25" hidden="1" customHeight="1" x14ac:dyDescent="0.4">
      <c r="A64" s="16"/>
      <c r="B64" s="17"/>
      <c r="C64" s="18"/>
      <c r="D64" s="76"/>
      <c r="E64" s="20"/>
      <c r="F64" s="81"/>
      <c r="G64" s="15"/>
      <c r="H64" s="16" t="s">
        <v>3513</v>
      </c>
      <c r="I64" s="17" t="s">
        <v>2620</v>
      </c>
      <c r="J64" s="18" t="s">
        <v>3473</v>
      </c>
      <c r="K64" s="19" t="s">
        <v>482</v>
      </c>
      <c r="L64" s="91" t="s">
        <v>482</v>
      </c>
      <c r="M64" s="85" t="s">
        <v>3483</v>
      </c>
      <c r="N64" s="15"/>
      <c r="O64" s="16"/>
      <c r="P64" s="17"/>
      <c r="Q64" s="18"/>
      <c r="R64" s="19"/>
      <c r="S64" s="91"/>
      <c r="T64" s="85"/>
      <c r="V64" s="16"/>
      <c r="W64" s="17"/>
      <c r="X64" s="18"/>
      <c r="Y64" s="19"/>
      <c r="Z64" s="91"/>
      <c r="AA64" s="85"/>
      <c r="AB64" s="16"/>
      <c r="AC64" s="17"/>
      <c r="AD64" s="18"/>
      <c r="AE64" s="76"/>
      <c r="AF64" s="20"/>
      <c r="AG64" s="81"/>
      <c r="AH64" s="15"/>
      <c r="AI64" s="16"/>
      <c r="AJ64" s="17"/>
      <c r="AK64" s="18"/>
      <c r="AL64" s="19"/>
      <c r="AM64" s="91"/>
      <c r="AN64" s="85"/>
      <c r="AO64" s="15"/>
      <c r="AP64" s="16"/>
      <c r="AQ64" s="17"/>
      <c r="AR64" s="18"/>
      <c r="AS64" s="19"/>
      <c r="AT64" s="91"/>
      <c r="AU64" s="85"/>
      <c r="AW64" s="16"/>
      <c r="AX64" s="17"/>
      <c r="AY64" s="18"/>
      <c r="AZ64" s="19"/>
      <c r="BA64" s="91"/>
      <c r="BB64" s="85"/>
      <c r="BC64" s="16"/>
      <c r="BD64" s="17"/>
      <c r="BE64" s="18"/>
      <c r="BF64" s="76"/>
      <c r="BG64" s="20"/>
      <c r="BH64" s="81"/>
      <c r="BI64" s="15"/>
      <c r="BJ64" s="16"/>
      <c r="BK64" s="17"/>
      <c r="BL64" s="18"/>
      <c r="BM64" s="19"/>
      <c r="BN64" s="91"/>
      <c r="BO64" s="85"/>
      <c r="BP64" s="15"/>
      <c r="BQ64" s="16"/>
      <c r="BR64" s="17"/>
      <c r="BS64" s="18"/>
      <c r="BT64" s="19"/>
      <c r="BU64" s="91"/>
      <c r="BV64" s="85"/>
      <c r="BX64" s="16"/>
      <c r="BY64" s="17"/>
      <c r="BZ64" s="18"/>
      <c r="CA64" s="19"/>
      <c r="CB64" s="91"/>
      <c r="CC64" s="85"/>
      <c r="CD64" s="16"/>
      <c r="CE64" s="17"/>
      <c r="CF64" s="18"/>
      <c r="CG64" s="76"/>
      <c r="CH64" s="20"/>
      <c r="CI64" s="81"/>
      <c r="CJ64" s="15"/>
      <c r="CK64" s="16"/>
      <c r="CL64" s="17"/>
      <c r="CM64" s="18"/>
      <c r="CN64" s="19"/>
      <c r="CO64" s="91"/>
      <c r="CP64" s="85"/>
      <c r="CQ64" s="15"/>
      <c r="CR64" s="16"/>
      <c r="CS64" s="17"/>
      <c r="CT64" s="18"/>
      <c r="CU64" s="19"/>
      <c r="CV64" s="91"/>
      <c r="CW64" s="85"/>
      <c r="CY64" s="16"/>
      <c r="CZ64" s="17"/>
      <c r="DA64" s="18"/>
      <c r="DB64" s="19"/>
      <c r="DC64" s="91"/>
      <c r="DD64" s="85"/>
      <c r="DE64" s="16"/>
      <c r="DF64" s="17"/>
      <c r="DG64" s="18"/>
      <c r="DH64" s="76"/>
      <c r="DI64" s="20"/>
      <c r="DJ64" s="81"/>
      <c r="DK64" s="15"/>
      <c r="DL64" s="16"/>
      <c r="DM64" s="17"/>
      <c r="DN64" s="18"/>
      <c r="DO64" s="19"/>
      <c r="DP64" s="91"/>
      <c r="DQ64" s="85"/>
      <c r="DR64" s="15"/>
      <c r="DS64" s="16"/>
      <c r="DT64" s="17"/>
      <c r="DU64" s="18"/>
      <c r="DV64" s="19"/>
      <c r="DW64" s="91"/>
      <c r="DX64" s="85"/>
      <c r="DZ64" s="16"/>
      <c r="EA64" s="17"/>
      <c r="EB64" s="18"/>
      <c r="EC64" s="19"/>
      <c r="ED64" s="91"/>
      <c r="EE64" s="85"/>
    </row>
    <row r="65" spans="1:135" ht="14.25" hidden="1" customHeight="1" x14ac:dyDescent="0.4">
      <c r="A65" s="16"/>
      <c r="B65" s="17"/>
      <c r="C65" s="18"/>
      <c r="D65" s="76"/>
      <c r="E65" s="20"/>
      <c r="F65" s="81"/>
      <c r="G65" s="15"/>
      <c r="H65" s="16" t="s">
        <v>3513</v>
      </c>
      <c r="I65" s="17" t="s">
        <v>1190</v>
      </c>
      <c r="J65" s="18" t="s">
        <v>3446</v>
      </c>
      <c r="K65" s="19" t="s">
        <v>443</v>
      </c>
      <c r="L65" s="91" t="s">
        <v>1376</v>
      </c>
      <c r="M65" s="85" t="s">
        <v>3483</v>
      </c>
      <c r="N65" s="15"/>
      <c r="O65" s="16"/>
      <c r="P65" s="17"/>
      <c r="Q65" s="18"/>
      <c r="R65" s="19"/>
      <c r="S65" s="91"/>
      <c r="T65" s="85"/>
      <c r="V65" s="16"/>
      <c r="W65" s="17"/>
      <c r="X65" s="18"/>
      <c r="Y65" s="19"/>
      <c r="Z65" s="91"/>
      <c r="AA65" s="85"/>
      <c r="AB65" s="16"/>
      <c r="AC65" s="17"/>
      <c r="AD65" s="18"/>
      <c r="AE65" s="76"/>
      <c r="AF65" s="20"/>
      <c r="AG65" s="81"/>
      <c r="AH65" s="15"/>
      <c r="AI65" s="16"/>
      <c r="AJ65" s="17"/>
      <c r="AK65" s="18"/>
      <c r="AL65" s="19"/>
      <c r="AM65" s="91"/>
      <c r="AN65" s="85"/>
      <c r="AO65" s="15"/>
      <c r="AP65" s="16"/>
      <c r="AQ65" s="17"/>
      <c r="AR65" s="18"/>
      <c r="AS65" s="19"/>
      <c r="AT65" s="91"/>
      <c r="AU65" s="85"/>
      <c r="AW65" s="16"/>
      <c r="AX65" s="17"/>
      <c r="AY65" s="18"/>
      <c r="AZ65" s="19"/>
      <c r="BA65" s="91"/>
      <c r="BB65" s="85"/>
      <c r="BC65" s="16"/>
      <c r="BD65" s="17"/>
      <c r="BE65" s="18"/>
      <c r="BF65" s="76"/>
      <c r="BG65" s="20"/>
      <c r="BH65" s="81"/>
      <c r="BI65" s="15"/>
      <c r="BJ65" s="16"/>
      <c r="BK65" s="17"/>
      <c r="BL65" s="18"/>
      <c r="BM65" s="19"/>
      <c r="BN65" s="91"/>
      <c r="BO65" s="85"/>
      <c r="BP65" s="15"/>
      <c r="BQ65" s="16"/>
      <c r="BR65" s="17"/>
      <c r="BS65" s="18"/>
      <c r="BT65" s="19"/>
      <c r="BU65" s="91"/>
      <c r="BV65" s="85"/>
      <c r="BX65" s="16"/>
      <c r="BY65" s="17"/>
      <c r="BZ65" s="18"/>
      <c r="CA65" s="19"/>
      <c r="CB65" s="91"/>
      <c r="CC65" s="85"/>
      <c r="CD65" s="16"/>
      <c r="CE65" s="17"/>
      <c r="CF65" s="18"/>
      <c r="CG65" s="76"/>
      <c r="CH65" s="20"/>
      <c r="CI65" s="81"/>
      <c r="CJ65" s="15"/>
      <c r="CK65" s="16"/>
      <c r="CL65" s="17"/>
      <c r="CM65" s="18"/>
      <c r="CN65" s="19"/>
      <c r="CO65" s="91"/>
      <c r="CP65" s="85"/>
      <c r="CQ65" s="15"/>
      <c r="CR65" s="16"/>
      <c r="CS65" s="17"/>
      <c r="CT65" s="18"/>
      <c r="CU65" s="19"/>
      <c r="CV65" s="91"/>
      <c r="CW65" s="85"/>
      <c r="CY65" s="16"/>
      <c r="CZ65" s="17"/>
      <c r="DA65" s="18"/>
      <c r="DB65" s="19"/>
      <c r="DC65" s="91"/>
      <c r="DD65" s="85"/>
      <c r="DE65" s="16"/>
      <c r="DF65" s="17"/>
      <c r="DG65" s="18"/>
      <c r="DH65" s="76"/>
      <c r="DI65" s="20"/>
      <c r="DJ65" s="81"/>
      <c r="DK65" s="15"/>
      <c r="DL65" s="16"/>
      <c r="DM65" s="17"/>
      <c r="DN65" s="18"/>
      <c r="DO65" s="19"/>
      <c r="DP65" s="91"/>
      <c r="DQ65" s="85"/>
      <c r="DR65" s="15"/>
      <c r="DS65" s="16"/>
      <c r="DT65" s="17"/>
      <c r="DU65" s="18"/>
      <c r="DV65" s="19"/>
      <c r="DW65" s="91"/>
      <c r="DX65" s="85"/>
      <c r="DZ65" s="16"/>
      <c r="EA65" s="17"/>
      <c r="EB65" s="18"/>
      <c r="EC65" s="19"/>
      <c r="ED65" s="91"/>
      <c r="EE65" s="85"/>
    </row>
    <row r="66" spans="1:135" ht="14.25" hidden="1" customHeight="1" x14ac:dyDescent="0.4">
      <c r="A66" s="16"/>
      <c r="B66" s="17"/>
      <c r="C66" s="18"/>
      <c r="D66" s="76"/>
      <c r="E66" s="20"/>
      <c r="F66" s="81"/>
      <c r="G66" s="15"/>
      <c r="H66" s="16" t="s">
        <v>3513</v>
      </c>
      <c r="I66" s="17" t="s">
        <v>2392</v>
      </c>
      <c r="J66" s="18" t="s">
        <v>3464</v>
      </c>
      <c r="K66" s="19" t="s">
        <v>1090</v>
      </c>
      <c r="L66" s="91" t="s">
        <v>3519</v>
      </c>
      <c r="M66" s="85" t="s">
        <v>3483</v>
      </c>
      <c r="N66" s="15"/>
      <c r="O66" s="16"/>
      <c r="P66" s="17"/>
      <c r="Q66" s="18"/>
      <c r="R66" s="19"/>
      <c r="S66" s="91"/>
      <c r="T66" s="85"/>
      <c r="V66" s="16"/>
      <c r="W66" s="17"/>
      <c r="X66" s="18"/>
      <c r="Y66" s="19"/>
      <c r="Z66" s="91"/>
      <c r="AA66" s="85"/>
      <c r="AB66" s="16"/>
      <c r="AC66" s="17"/>
      <c r="AD66" s="18"/>
      <c r="AE66" s="76"/>
      <c r="AF66" s="20"/>
      <c r="AG66" s="81"/>
      <c r="AH66" s="15"/>
      <c r="AI66" s="16"/>
      <c r="AJ66" s="17"/>
      <c r="AK66" s="18"/>
      <c r="AL66" s="19"/>
      <c r="AM66" s="91"/>
      <c r="AN66" s="85"/>
      <c r="AO66" s="15"/>
      <c r="AP66" s="16"/>
      <c r="AQ66" s="17"/>
      <c r="AR66" s="18"/>
      <c r="AS66" s="19"/>
      <c r="AT66" s="91"/>
      <c r="AU66" s="85"/>
      <c r="AW66" s="16"/>
      <c r="AX66" s="17"/>
      <c r="AY66" s="18"/>
      <c r="AZ66" s="19"/>
      <c r="BA66" s="91"/>
      <c r="BB66" s="85"/>
      <c r="BC66" s="16"/>
      <c r="BD66" s="17"/>
      <c r="BE66" s="18"/>
      <c r="BF66" s="76"/>
      <c r="BG66" s="20"/>
      <c r="BH66" s="81"/>
      <c r="BI66" s="15"/>
      <c r="BJ66" s="16"/>
      <c r="BK66" s="17"/>
      <c r="BL66" s="18"/>
      <c r="BM66" s="19"/>
      <c r="BN66" s="91"/>
      <c r="BO66" s="85"/>
      <c r="BP66" s="15"/>
      <c r="BQ66" s="16"/>
      <c r="BR66" s="17"/>
      <c r="BS66" s="18"/>
      <c r="BT66" s="19"/>
      <c r="BU66" s="91"/>
      <c r="BV66" s="85"/>
      <c r="BX66" s="16"/>
      <c r="BY66" s="17"/>
      <c r="BZ66" s="18"/>
      <c r="CA66" s="19"/>
      <c r="CB66" s="91"/>
      <c r="CC66" s="85"/>
      <c r="CD66" s="16"/>
      <c r="CE66" s="17"/>
      <c r="CF66" s="18"/>
      <c r="CG66" s="76"/>
      <c r="CH66" s="20"/>
      <c r="CI66" s="81"/>
      <c r="CJ66" s="15"/>
      <c r="CK66" s="16"/>
      <c r="CL66" s="17"/>
      <c r="CM66" s="18"/>
      <c r="CN66" s="19"/>
      <c r="CO66" s="91"/>
      <c r="CP66" s="85"/>
      <c r="CQ66" s="15"/>
      <c r="CR66" s="16"/>
      <c r="CS66" s="17"/>
      <c r="CT66" s="18"/>
      <c r="CU66" s="19"/>
      <c r="CV66" s="91"/>
      <c r="CW66" s="85"/>
      <c r="CY66" s="16"/>
      <c r="CZ66" s="17"/>
      <c r="DA66" s="18"/>
      <c r="DB66" s="19"/>
      <c r="DC66" s="91"/>
      <c r="DD66" s="85"/>
      <c r="DE66" s="16"/>
      <c r="DF66" s="17"/>
      <c r="DG66" s="18"/>
      <c r="DH66" s="76"/>
      <c r="DI66" s="20"/>
      <c r="DJ66" s="81"/>
      <c r="DK66" s="15"/>
      <c r="DL66" s="16"/>
      <c r="DM66" s="17"/>
      <c r="DN66" s="18"/>
      <c r="DO66" s="19"/>
      <c r="DP66" s="91"/>
      <c r="DQ66" s="85"/>
      <c r="DR66" s="15"/>
      <c r="DS66" s="16"/>
      <c r="DT66" s="17"/>
      <c r="DU66" s="18"/>
      <c r="DV66" s="19"/>
      <c r="DW66" s="91"/>
      <c r="DX66" s="85"/>
      <c r="DZ66" s="16"/>
      <c r="EA66" s="17"/>
      <c r="EB66" s="18"/>
      <c r="EC66" s="19"/>
      <c r="ED66" s="91"/>
      <c r="EE66" s="85"/>
    </row>
    <row r="67" spans="1:135" ht="14.25" hidden="1" customHeight="1" x14ac:dyDescent="0.4">
      <c r="A67" s="16"/>
      <c r="B67" s="17"/>
      <c r="C67" s="18"/>
      <c r="D67" s="76"/>
      <c r="E67" s="20"/>
      <c r="F67" s="81"/>
      <c r="G67" s="15"/>
      <c r="H67" s="16" t="s">
        <v>3513</v>
      </c>
      <c r="I67" s="17" t="s">
        <v>1344</v>
      </c>
      <c r="J67" s="18" t="s">
        <v>3476</v>
      </c>
      <c r="K67" s="19" t="s">
        <v>1092</v>
      </c>
      <c r="L67" s="91" t="s">
        <v>3477</v>
      </c>
      <c r="M67" s="85" t="s">
        <v>3483</v>
      </c>
      <c r="N67" s="15"/>
      <c r="O67" s="16"/>
      <c r="P67" s="17"/>
      <c r="Q67" s="18"/>
      <c r="R67" s="19"/>
      <c r="S67" s="91"/>
      <c r="T67" s="85"/>
      <c r="V67" s="16"/>
      <c r="W67" s="17"/>
      <c r="X67" s="18"/>
      <c r="Y67" s="19"/>
      <c r="Z67" s="91"/>
      <c r="AA67" s="85"/>
      <c r="AB67" s="16"/>
      <c r="AC67" s="17"/>
      <c r="AD67" s="18"/>
      <c r="AE67" s="76"/>
      <c r="AF67" s="20"/>
      <c r="AG67" s="81"/>
      <c r="AH67" s="15"/>
      <c r="AI67" s="16"/>
      <c r="AJ67" s="17"/>
      <c r="AK67" s="18"/>
      <c r="AL67" s="19"/>
      <c r="AM67" s="91"/>
      <c r="AN67" s="85"/>
      <c r="AO67" s="15"/>
      <c r="AP67" s="16"/>
      <c r="AQ67" s="17"/>
      <c r="AR67" s="18"/>
      <c r="AS67" s="19"/>
      <c r="AT67" s="91"/>
      <c r="AU67" s="85"/>
      <c r="AW67" s="16"/>
      <c r="AX67" s="17"/>
      <c r="AY67" s="18"/>
      <c r="AZ67" s="19"/>
      <c r="BA67" s="91"/>
      <c r="BB67" s="85"/>
      <c r="BC67" s="16"/>
      <c r="BD67" s="17"/>
      <c r="BE67" s="18"/>
      <c r="BF67" s="76"/>
      <c r="BG67" s="20"/>
      <c r="BH67" s="81"/>
      <c r="BI67" s="15"/>
      <c r="BJ67" s="16"/>
      <c r="BK67" s="17"/>
      <c r="BL67" s="18"/>
      <c r="BM67" s="19"/>
      <c r="BN67" s="91"/>
      <c r="BO67" s="85"/>
      <c r="BP67" s="15"/>
      <c r="BQ67" s="16"/>
      <c r="BR67" s="17"/>
      <c r="BS67" s="18"/>
      <c r="BT67" s="19"/>
      <c r="BU67" s="91"/>
      <c r="BV67" s="85"/>
      <c r="BX67" s="16"/>
      <c r="BY67" s="17"/>
      <c r="BZ67" s="18"/>
      <c r="CA67" s="19"/>
      <c r="CB67" s="91"/>
      <c r="CC67" s="85"/>
      <c r="CD67" s="16"/>
      <c r="CE67" s="17"/>
      <c r="CF67" s="18"/>
      <c r="CG67" s="76"/>
      <c r="CH67" s="20"/>
      <c r="CI67" s="81"/>
      <c r="CJ67" s="15"/>
      <c r="CK67" s="16"/>
      <c r="CL67" s="17"/>
      <c r="CM67" s="18"/>
      <c r="CN67" s="19"/>
      <c r="CO67" s="91"/>
      <c r="CP67" s="85"/>
      <c r="CQ67" s="15"/>
      <c r="CR67" s="16"/>
      <c r="CS67" s="17"/>
      <c r="CT67" s="18"/>
      <c r="CU67" s="19"/>
      <c r="CV67" s="91"/>
      <c r="CW67" s="85"/>
      <c r="CY67" s="16"/>
      <c r="CZ67" s="17"/>
      <c r="DA67" s="18"/>
      <c r="DB67" s="19"/>
      <c r="DC67" s="91"/>
      <c r="DD67" s="85"/>
      <c r="DE67" s="16"/>
      <c r="DF67" s="17"/>
      <c r="DG67" s="18"/>
      <c r="DH67" s="76"/>
      <c r="DI67" s="20"/>
      <c r="DJ67" s="81"/>
      <c r="DK67" s="15"/>
      <c r="DL67" s="16"/>
      <c r="DM67" s="17"/>
      <c r="DN67" s="18"/>
      <c r="DO67" s="19"/>
      <c r="DP67" s="91"/>
      <c r="DQ67" s="85"/>
      <c r="DR67" s="15"/>
      <c r="DS67" s="16"/>
      <c r="DT67" s="17"/>
      <c r="DU67" s="18"/>
      <c r="DV67" s="19"/>
      <c r="DW67" s="91"/>
      <c r="DX67" s="85"/>
      <c r="DZ67" s="16"/>
      <c r="EA67" s="17"/>
      <c r="EB67" s="18"/>
      <c r="EC67" s="19"/>
      <c r="ED67" s="91"/>
      <c r="EE67" s="85"/>
    </row>
    <row r="68" spans="1:135" ht="14.25" hidden="1" customHeight="1" x14ac:dyDescent="0.4">
      <c r="A68" s="16"/>
      <c r="B68" s="17"/>
      <c r="C68" s="18"/>
      <c r="D68" s="76"/>
      <c r="E68" s="20"/>
      <c r="F68" s="81"/>
      <c r="G68" s="15"/>
      <c r="H68" s="16" t="s">
        <v>3513</v>
      </c>
      <c r="I68" s="17" t="s">
        <v>2278</v>
      </c>
      <c r="J68" s="18" t="s">
        <v>3517</v>
      </c>
      <c r="K68" s="19" t="s">
        <v>118</v>
      </c>
      <c r="L68" s="91" t="s">
        <v>1058</v>
      </c>
      <c r="M68" s="85" t="s">
        <v>3483</v>
      </c>
      <c r="N68" s="15"/>
      <c r="O68" s="16"/>
      <c r="P68" s="17"/>
      <c r="Q68" s="18"/>
      <c r="R68" s="19"/>
      <c r="S68" s="91"/>
      <c r="T68" s="85"/>
      <c r="V68" s="16"/>
      <c r="W68" s="17"/>
      <c r="X68" s="18"/>
      <c r="Y68" s="19"/>
      <c r="Z68" s="91"/>
      <c r="AA68" s="85"/>
      <c r="AB68" s="16"/>
      <c r="AC68" s="17"/>
      <c r="AD68" s="18"/>
      <c r="AE68" s="76"/>
      <c r="AF68" s="20"/>
      <c r="AG68" s="81"/>
      <c r="AH68" s="15"/>
      <c r="AI68" s="16"/>
      <c r="AJ68" s="17"/>
      <c r="AK68" s="18"/>
      <c r="AL68" s="19"/>
      <c r="AM68" s="91"/>
      <c r="AN68" s="85"/>
      <c r="AO68" s="15"/>
      <c r="AP68" s="16"/>
      <c r="AQ68" s="17"/>
      <c r="AR68" s="18"/>
      <c r="AS68" s="19"/>
      <c r="AT68" s="91"/>
      <c r="AU68" s="85"/>
      <c r="AW68" s="16"/>
      <c r="AX68" s="17"/>
      <c r="AY68" s="18"/>
      <c r="AZ68" s="19"/>
      <c r="BA68" s="91"/>
      <c r="BB68" s="85"/>
      <c r="BC68" s="16"/>
      <c r="BD68" s="17"/>
      <c r="BE68" s="18"/>
      <c r="BF68" s="76"/>
      <c r="BG68" s="20"/>
      <c r="BH68" s="81"/>
      <c r="BI68" s="15"/>
      <c r="BJ68" s="16"/>
      <c r="BK68" s="17"/>
      <c r="BL68" s="18"/>
      <c r="BM68" s="19"/>
      <c r="BN68" s="91"/>
      <c r="BO68" s="85"/>
      <c r="BP68" s="15"/>
      <c r="BQ68" s="16"/>
      <c r="BR68" s="17"/>
      <c r="BS68" s="18"/>
      <c r="BT68" s="19"/>
      <c r="BU68" s="91"/>
      <c r="BV68" s="85"/>
      <c r="BX68" s="16"/>
      <c r="BY68" s="17"/>
      <c r="BZ68" s="18"/>
      <c r="CA68" s="19"/>
      <c r="CB68" s="91"/>
      <c r="CC68" s="85"/>
      <c r="CD68" s="16"/>
      <c r="CE68" s="17"/>
      <c r="CF68" s="18"/>
      <c r="CG68" s="76"/>
      <c r="CH68" s="20"/>
      <c r="CI68" s="81"/>
      <c r="CJ68" s="15"/>
      <c r="CK68" s="16"/>
      <c r="CL68" s="17"/>
      <c r="CM68" s="18"/>
      <c r="CN68" s="19"/>
      <c r="CO68" s="91"/>
      <c r="CP68" s="85"/>
      <c r="CQ68" s="15"/>
      <c r="CR68" s="16"/>
      <c r="CS68" s="17"/>
      <c r="CT68" s="18"/>
      <c r="CU68" s="19"/>
      <c r="CV68" s="91"/>
      <c r="CW68" s="85"/>
      <c r="CY68" s="16"/>
      <c r="CZ68" s="17"/>
      <c r="DA68" s="18"/>
      <c r="DB68" s="19"/>
      <c r="DC68" s="91"/>
      <c r="DD68" s="85"/>
      <c r="DE68" s="16"/>
      <c r="DF68" s="17"/>
      <c r="DG68" s="18"/>
      <c r="DH68" s="76"/>
      <c r="DI68" s="20"/>
      <c r="DJ68" s="81"/>
      <c r="DK68" s="15"/>
      <c r="DL68" s="16"/>
      <c r="DM68" s="17"/>
      <c r="DN68" s="18"/>
      <c r="DO68" s="19"/>
      <c r="DP68" s="91"/>
      <c r="DQ68" s="85"/>
      <c r="DR68" s="15"/>
      <c r="DS68" s="16"/>
      <c r="DT68" s="17"/>
      <c r="DU68" s="18"/>
      <c r="DV68" s="19"/>
      <c r="DW68" s="91"/>
      <c r="DX68" s="85"/>
      <c r="DZ68" s="16"/>
      <c r="EA68" s="17"/>
      <c r="EB68" s="18"/>
      <c r="EC68" s="19"/>
      <c r="ED68" s="91"/>
      <c r="EE68" s="85"/>
    </row>
    <row r="69" spans="1:135" ht="15.75" hidden="1" customHeight="1" x14ac:dyDescent="0.4">
      <c r="G69" s="15"/>
      <c r="H69" s="5" t="s">
        <v>3513</v>
      </c>
      <c r="I69" s="5" t="s">
        <v>1185</v>
      </c>
      <c r="J69" s="5" t="s">
        <v>3473</v>
      </c>
      <c r="K69" s="5" t="s">
        <v>443</v>
      </c>
      <c r="L69" s="87" t="s">
        <v>1376</v>
      </c>
      <c r="M69" s="82" t="s">
        <v>3483</v>
      </c>
      <c r="AH69" s="15"/>
      <c r="BI69" s="15"/>
      <c r="CJ69" s="15"/>
      <c r="DK69" s="15"/>
    </row>
    <row r="70" spans="1:135" ht="27" hidden="1" x14ac:dyDescent="0.4">
      <c r="G70" s="15"/>
      <c r="H70" s="5" t="s">
        <v>3513</v>
      </c>
      <c r="I70" s="5" t="s">
        <v>2250</v>
      </c>
      <c r="J70" s="5" t="s">
        <v>3482</v>
      </c>
      <c r="K70" s="5" t="s">
        <v>1088</v>
      </c>
      <c r="L70" s="87" t="s">
        <v>1066</v>
      </c>
      <c r="M70" s="82" t="s">
        <v>3483</v>
      </c>
      <c r="AH70" s="15"/>
      <c r="BI70" s="15"/>
      <c r="CJ70" s="15"/>
      <c r="DK70" s="15"/>
    </row>
    <row r="71" spans="1:135" hidden="1" x14ac:dyDescent="0.4">
      <c r="G71" s="15"/>
      <c r="H71" s="5" t="s">
        <v>3513</v>
      </c>
      <c r="I71" s="5" t="s">
        <v>2742</v>
      </c>
      <c r="J71" s="5" t="s">
        <v>3518</v>
      </c>
      <c r="K71" s="5" t="s">
        <v>1398</v>
      </c>
      <c r="L71" s="87" t="s">
        <v>1399</v>
      </c>
      <c r="M71" s="82" t="s">
        <v>3483</v>
      </c>
      <c r="AH71" s="15"/>
      <c r="BI71" s="15"/>
      <c r="CJ71" s="15"/>
      <c r="DK71" s="15"/>
    </row>
    <row r="72" spans="1:135" ht="27" hidden="1" x14ac:dyDescent="0.4">
      <c r="G72" s="15"/>
      <c r="H72" s="5" t="s">
        <v>3513</v>
      </c>
      <c r="I72" s="5" t="s">
        <v>1547</v>
      </c>
      <c r="J72" s="5" t="s">
        <v>3482</v>
      </c>
      <c r="K72" s="5" t="s">
        <v>156</v>
      </c>
      <c r="L72" s="87" t="s">
        <v>1059</v>
      </c>
      <c r="M72" s="82" t="s">
        <v>3483</v>
      </c>
      <c r="AH72" s="15"/>
      <c r="BI72" s="15"/>
      <c r="CJ72" s="15"/>
      <c r="DK72" s="15"/>
    </row>
    <row r="73" spans="1:135" hidden="1" x14ac:dyDescent="0.4">
      <c r="G73" s="15"/>
      <c r="H73" s="5" t="s">
        <v>3513</v>
      </c>
      <c r="I73" s="5" t="s">
        <v>2394</v>
      </c>
      <c r="J73" s="5" t="s">
        <v>3454</v>
      </c>
      <c r="K73" s="5" t="s">
        <v>1090</v>
      </c>
      <c r="L73" s="87" t="s">
        <v>3519</v>
      </c>
      <c r="M73" s="82" t="s">
        <v>3483</v>
      </c>
      <c r="AH73" s="15"/>
      <c r="BI73" s="15"/>
      <c r="CJ73" s="15"/>
      <c r="DK73" s="15"/>
    </row>
    <row r="74" spans="1:135" ht="27" hidden="1" x14ac:dyDescent="0.4">
      <c r="G74" s="15"/>
      <c r="H74" s="5" t="s">
        <v>3513</v>
      </c>
      <c r="I74" s="5" t="s">
        <v>2950</v>
      </c>
      <c r="J74" s="5" t="s">
        <v>3485</v>
      </c>
      <c r="K74" s="5" t="s">
        <v>1096</v>
      </c>
      <c r="L74" s="87" t="s">
        <v>1071</v>
      </c>
      <c r="M74" s="82" t="s">
        <v>3483</v>
      </c>
      <c r="AH74" s="15"/>
      <c r="BI74" s="15"/>
      <c r="CJ74" s="15"/>
      <c r="DK74" s="15"/>
    </row>
    <row r="75" spans="1:135" ht="27" hidden="1" x14ac:dyDescent="0.4">
      <c r="G75" s="15"/>
      <c r="H75" s="5" t="s">
        <v>3513</v>
      </c>
      <c r="I75" s="5" t="s">
        <v>2005</v>
      </c>
      <c r="J75" s="5" t="s">
        <v>3482</v>
      </c>
      <c r="K75" s="5" t="s">
        <v>156</v>
      </c>
      <c r="L75" s="87" t="s">
        <v>1059</v>
      </c>
      <c r="M75" s="82" t="s">
        <v>3483</v>
      </c>
      <c r="AH75" s="15"/>
      <c r="BI75" s="15"/>
      <c r="CJ75" s="15"/>
      <c r="DK75" s="15"/>
    </row>
    <row r="76" spans="1:135" ht="27" hidden="1" x14ac:dyDescent="0.4">
      <c r="G76" s="15"/>
      <c r="H76" s="5" t="s">
        <v>3513</v>
      </c>
      <c r="I76" s="5" t="s">
        <v>1546</v>
      </c>
      <c r="J76" s="5" t="s">
        <v>3482</v>
      </c>
      <c r="K76" s="5" t="s">
        <v>156</v>
      </c>
      <c r="L76" s="87" t="s">
        <v>1059</v>
      </c>
      <c r="M76" s="82" t="s">
        <v>3483</v>
      </c>
      <c r="AH76" s="15"/>
      <c r="BI76" s="15"/>
      <c r="CJ76" s="15"/>
      <c r="DK76" s="15"/>
    </row>
    <row r="77" spans="1:135" hidden="1" x14ac:dyDescent="0.4">
      <c r="G77" s="15"/>
      <c r="H77" s="5" t="s">
        <v>3513</v>
      </c>
      <c r="I77" s="5" t="s">
        <v>2297</v>
      </c>
      <c r="J77" s="5" t="s">
        <v>3464</v>
      </c>
      <c r="K77" s="5" t="s">
        <v>293</v>
      </c>
      <c r="L77" s="87" t="s">
        <v>1060</v>
      </c>
      <c r="M77" s="82" t="s">
        <v>3483</v>
      </c>
      <c r="AH77" s="15"/>
      <c r="BI77" s="15"/>
      <c r="CJ77" s="15"/>
      <c r="DK77" s="15"/>
    </row>
    <row r="78" spans="1:135" ht="27" hidden="1" x14ac:dyDescent="0.4">
      <c r="G78" s="15"/>
      <c r="H78" s="5" t="s">
        <v>3513</v>
      </c>
      <c r="I78" s="5" t="s">
        <v>2566</v>
      </c>
      <c r="J78" s="5" t="s">
        <v>3473</v>
      </c>
      <c r="K78" s="5" t="s">
        <v>1091</v>
      </c>
      <c r="L78" s="87" t="s">
        <v>1076</v>
      </c>
      <c r="M78" s="82" t="s">
        <v>3483</v>
      </c>
      <c r="AH78" s="15"/>
      <c r="BI78" s="15"/>
      <c r="CJ78" s="15"/>
      <c r="DK78" s="15"/>
    </row>
    <row r="79" spans="1:135" hidden="1" x14ac:dyDescent="0.4">
      <c r="G79" s="15"/>
      <c r="H79" s="5" t="s">
        <v>3513</v>
      </c>
      <c r="I79" s="5" t="s">
        <v>3178</v>
      </c>
      <c r="J79" s="5" t="s">
        <v>3442</v>
      </c>
      <c r="K79" s="5" t="s">
        <v>986</v>
      </c>
      <c r="L79" s="87" t="s">
        <v>3468</v>
      </c>
      <c r="M79" s="82" t="s">
        <v>3483</v>
      </c>
      <c r="AH79" s="15"/>
      <c r="BI79" s="15"/>
      <c r="CJ79" s="15"/>
      <c r="DK79" s="15"/>
    </row>
    <row r="80" spans="1:135" ht="27" hidden="1" x14ac:dyDescent="0.4">
      <c r="G80" s="15"/>
      <c r="H80" s="5" t="s">
        <v>3513</v>
      </c>
      <c r="I80" s="5" t="s">
        <v>2708</v>
      </c>
      <c r="J80" s="5" t="s">
        <v>3518</v>
      </c>
      <c r="K80" s="5" t="s">
        <v>655</v>
      </c>
      <c r="L80" s="87" t="s">
        <v>1068</v>
      </c>
      <c r="M80" s="82" t="s">
        <v>3483</v>
      </c>
      <c r="AH80" s="15"/>
      <c r="BI80" s="15"/>
      <c r="CJ80" s="15"/>
      <c r="DK80" s="15"/>
    </row>
    <row r="81" spans="7:136" ht="27" hidden="1" x14ac:dyDescent="0.4">
      <c r="G81" s="15"/>
      <c r="H81" s="5" t="s">
        <v>3513</v>
      </c>
      <c r="I81" s="5" t="s">
        <v>1682</v>
      </c>
      <c r="J81" s="5" t="s">
        <v>3497</v>
      </c>
      <c r="K81" s="5" t="s">
        <v>1267</v>
      </c>
      <c r="L81" s="87" t="s">
        <v>1381</v>
      </c>
      <c r="M81" s="82" t="s">
        <v>3483</v>
      </c>
      <c r="AH81" s="15"/>
      <c r="BI81" s="15"/>
      <c r="CJ81" s="15"/>
      <c r="DK81" s="15"/>
      <c r="EF81" s="59"/>
    </row>
    <row r="82" spans="7:136" hidden="1" x14ac:dyDescent="0.4">
      <c r="G82" s="15"/>
      <c r="H82" s="5" t="s">
        <v>3513</v>
      </c>
      <c r="I82" s="5" t="s">
        <v>1351</v>
      </c>
      <c r="J82" s="5" t="s">
        <v>3507</v>
      </c>
      <c r="K82" s="5" t="s">
        <v>934</v>
      </c>
      <c r="L82" s="87" t="s">
        <v>1316</v>
      </c>
      <c r="M82" s="82" t="s">
        <v>3483</v>
      </c>
      <c r="AH82" s="15"/>
      <c r="BI82" s="15"/>
      <c r="CJ82" s="15"/>
      <c r="DK82" s="15"/>
      <c r="EF82" s="59"/>
    </row>
    <row r="83" spans="7:136" ht="27" hidden="1" x14ac:dyDescent="0.4">
      <c r="G83" s="15"/>
      <c r="H83" s="5" t="s">
        <v>3513</v>
      </c>
      <c r="I83" s="5" t="s">
        <v>1548</v>
      </c>
      <c r="J83" s="5" t="s">
        <v>3473</v>
      </c>
      <c r="K83" s="5" t="s">
        <v>1092</v>
      </c>
      <c r="L83" s="87" t="s">
        <v>3477</v>
      </c>
      <c r="M83" s="82" t="s">
        <v>3483</v>
      </c>
      <c r="AH83" s="15"/>
      <c r="BI83" s="15"/>
      <c r="CJ83" s="15"/>
      <c r="DK83" s="15"/>
      <c r="EF83" s="59"/>
    </row>
    <row r="84" spans="7:136" hidden="1" x14ac:dyDescent="0.4">
      <c r="G84" s="15"/>
      <c r="H84" s="5" t="s">
        <v>3513</v>
      </c>
      <c r="I84" s="5" t="s">
        <v>1763</v>
      </c>
      <c r="J84" s="5" t="s">
        <v>3514</v>
      </c>
      <c r="K84" s="5" t="s">
        <v>1255</v>
      </c>
      <c r="L84" s="87" t="s">
        <v>1318</v>
      </c>
      <c r="M84" s="82" t="s">
        <v>3483</v>
      </c>
      <c r="AH84" s="15"/>
      <c r="BI84" s="15"/>
      <c r="CJ84" s="15"/>
      <c r="DK84" s="15"/>
      <c r="EF84" s="59"/>
    </row>
    <row r="85" spans="7:136" hidden="1" x14ac:dyDescent="0.4">
      <c r="G85" s="15"/>
      <c r="AH85" s="15"/>
      <c r="BI85" s="15"/>
      <c r="CJ85" s="15"/>
      <c r="DK85" s="15"/>
    </row>
    <row r="86" spans="7:136" x14ac:dyDescent="0.4">
      <c r="G86" s="15"/>
      <c r="AH86" s="15"/>
      <c r="BI86" s="15"/>
      <c r="CJ86" s="15"/>
      <c r="DK86" s="15"/>
    </row>
    <row r="87" spans="7:136" x14ac:dyDescent="0.4">
      <c r="G87" s="15"/>
      <c r="AH87" s="15"/>
      <c r="BI87" s="15"/>
      <c r="CJ87" s="15"/>
      <c r="DK87" s="15"/>
    </row>
    <row r="88" spans="7:136" x14ac:dyDescent="0.4">
      <c r="G88" s="15"/>
      <c r="AH88" s="15"/>
      <c r="BI88" s="15"/>
      <c r="CJ88" s="15"/>
      <c r="DK88" s="15"/>
    </row>
    <row r="89" spans="7:136" x14ac:dyDescent="0.4">
      <c r="G89" s="15"/>
      <c r="AH89" s="15"/>
      <c r="BI89" s="15"/>
      <c r="CJ89" s="15"/>
      <c r="DK89" s="15"/>
    </row>
    <row r="90" spans="7:136" x14ac:dyDescent="0.4">
      <c r="G90" s="15"/>
      <c r="AH90" s="15"/>
      <c r="BI90" s="15"/>
      <c r="CJ90" s="15"/>
      <c r="DK90" s="15"/>
    </row>
  </sheetData>
  <mergeCells count="25">
    <mergeCell ref="DZ1:EE2"/>
    <mergeCell ref="CY1:DD2"/>
    <mergeCell ref="BX1:CC2"/>
    <mergeCell ref="AW1:BB2"/>
    <mergeCell ref="AI1:AU1"/>
    <mergeCell ref="BJ2:BV2"/>
    <mergeCell ref="CD2:CI2"/>
    <mergeCell ref="CK2:CW2"/>
    <mergeCell ref="DE2:DJ2"/>
    <mergeCell ref="V1:AA2"/>
    <mergeCell ref="DE1:DJ1"/>
    <mergeCell ref="DL1:DX1"/>
    <mergeCell ref="A2:F2"/>
    <mergeCell ref="H2:T2"/>
    <mergeCell ref="AB2:AG2"/>
    <mergeCell ref="AI2:AU2"/>
    <mergeCell ref="BC2:BH2"/>
    <mergeCell ref="BC1:BH1"/>
    <mergeCell ref="BJ1:BV1"/>
    <mergeCell ref="CD1:CI1"/>
    <mergeCell ref="CK1:CW1"/>
    <mergeCell ref="A1:F1"/>
    <mergeCell ref="H1:T1"/>
    <mergeCell ref="AB1:AG1"/>
    <mergeCell ref="DL2:DX2"/>
  </mergeCells>
  <phoneticPr fontId="1"/>
  <printOptions horizontalCentered="1" verticalCentered="1"/>
  <pageMargins left="0.19685039370078741" right="0.15748031496062992" top="0.19685039370078741" bottom="0.19685039370078741" header="0" footer="0.11811023622047245"/>
  <pageSetup paperSize="12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FF"/>
  </sheetPr>
  <dimension ref="A1:AC80"/>
  <sheetViews>
    <sheetView zoomScaleNormal="100" workbookViewId="0"/>
  </sheetViews>
  <sheetFormatPr defaultColWidth="9" defaultRowHeight="18.75" customHeight="1" x14ac:dyDescent="0.4"/>
  <cols>
    <col min="1" max="1" width="8.75" style="2" customWidth="1"/>
    <col min="2" max="2" width="13.75" style="2" customWidth="1"/>
    <col min="3" max="3" width="16.25" style="2" customWidth="1"/>
    <col min="4" max="4" width="31.25" style="2" customWidth="1"/>
    <col min="5" max="8" width="7.5" style="2" customWidth="1"/>
    <col min="9" max="9" width="5.25" style="2" customWidth="1"/>
    <col min="10" max="10" width="8.75" style="2" customWidth="1"/>
    <col min="11" max="11" width="31.25" style="2" customWidth="1"/>
    <col min="12" max="12" width="9.5" style="2" bestFit="1" customWidth="1"/>
    <col min="13" max="13" width="16.125" style="2" bestFit="1" customWidth="1"/>
    <col min="14" max="14" width="6.25" style="2" customWidth="1"/>
    <col min="15" max="15" width="6.25" style="2" hidden="1" customWidth="1"/>
    <col min="16" max="16" width="12.625" style="2" customWidth="1"/>
    <col min="17" max="17" width="16.125" style="2" hidden="1" customWidth="1"/>
    <col min="18" max="18" width="5.5" style="2" bestFit="1" customWidth="1"/>
    <col min="19" max="19" width="4.5" style="2" customWidth="1"/>
    <col min="20" max="20" width="6.5" style="2" hidden="1" customWidth="1"/>
    <col min="21" max="21" width="11.625" style="2" bestFit="1" customWidth="1"/>
    <col min="22" max="22" width="18.375" style="2" hidden="1" customWidth="1"/>
    <col min="23" max="23" width="6.5" style="2" bestFit="1" customWidth="1"/>
    <col min="24" max="24" width="5.5" style="2" customWidth="1"/>
    <col min="25" max="25" width="5.5" style="2" hidden="1" customWidth="1"/>
    <col min="26" max="26" width="11.625" style="2" customWidth="1"/>
    <col min="27" max="27" width="16.125" style="2" hidden="1" customWidth="1"/>
    <col min="28" max="28" width="5.5" style="2" bestFit="1" customWidth="1"/>
    <col min="29" max="29" width="4.5" style="2" bestFit="1" customWidth="1"/>
    <col min="30" max="16384" width="9" style="2"/>
  </cols>
  <sheetData>
    <row r="1" spans="1:29" s="133" customFormat="1" ht="28.5" x14ac:dyDescent="0.4">
      <c r="A1" s="101" t="s">
        <v>1147</v>
      </c>
    </row>
    <row r="2" spans="1:29" s="133" customFormat="1" ht="28.5" x14ac:dyDescent="0.4">
      <c r="A2" s="101" t="s">
        <v>1152</v>
      </c>
      <c r="J2" s="101" t="s">
        <v>1153</v>
      </c>
    </row>
    <row r="3" spans="1:29" s="133" customFormat="1" ht="28.5" x14ac:dyDescent="0.4">
      <c r="A3" s="101"/>
    </row>
    <row r="4" spans="1:29" ht="13.5" x14ac:dyDescent="0.4">
      <c r="A4" s="128" t="s">
        <v>1157</v>
      </c>
      <c r="B4" s="1" t="s">
        <v>1158</v>
      </c>
      <c r="C4" s="1" t="s">
        <v>1159</v>
      </c>
      <c r="D4" s="1" t="s">
        <v>1160</v>
      </c>
      <c r="E4" s="1" t="s">
        <v>1081</v>
      </c>
      <c r="F4" s="1" t="s">
        <v>1082</v>
      </c>
      <c r="G4" s="1" t="s">
        <v>1161</v>
      </c>
      <c r="H4" s="129" t="s">
        <v>1162</v>
      </c>
      <c r="J4" s="128" t="s">
        <v>1157</v>
      </c>
      <c r="K4" s="1" t="s">
        <v>1160</v>
      </c>
      <c r="L4" s="1" t="s">
        <v>1163</v>
      </c>
      <c r="M4" s="1" t="s">
        <v>3974</v>
      </c>
      <c r="N4" s="1" t="s">
        <v>3975</v>
      </c>
      <c r="O4" s="1" t="s">
        <v>1164</v>
      </c>
      <c r="P4" s="1" t="s">
        <v>3976</v>
      </c>
      <c r="Q4" s="1" t="s">
        <v>1165</v>
      </c>
      <c r="R4" s="1"/>
      <c r="S4" s="1"/>
      <c r="T4" s="1"/>
      <c r="U4" s="1" t="s">
        <v>3977</v>
      </c>
      <c r="V4" s="1"/>
      <c r="W4" s="1"/>
      <c r="X4" s="1"/>
      <c r="Y4" s="1"/>
      <c r="Z4" s="1" t="s">
        <v>3978</v>
      </c>
      <c r="AA4" s="1"/>
      <c r="AB4" s="1"/>
      <c r="AC4" s="129"/>
    </row>
    <row r="5" spans="1:29" ht="18.75" customHeight="1" x14ac:dyDescent="0.4">
      <c r="A5" s="119" t="s">
        <v>1104</v>
      </c>
      <c r="B5" s="120" t="s">
        <v>1339</v>
      </c>
      <c r="C5" s="120" t="s">
        <v>3440</v>
      </c>
      <c r="D5" s="120" t="s">
        <v>1255</v>
      </c>
      <c r="E5" s="120">
        <v>80</v>
      </c>
      <c r="F5" s="120">
        <v>84</v>
      </c>
      <c r="G5" s="120">
        <v>74</v>
      </c>
      <c r="H5" s="121">
        <v>238</v>
      </c>
      <c r="J5" s="119" t="s">
        <v>1647</v>
      </c>
      <c r="K5" s="120" t="s">
        <v>1099</v>
      </c>
      <c r="L5" s="120" t="s">
        <v>1118</v>
      </c>
      <c r="M5" s="120" t="s">
        <v>3966</v>
      </c>
      <c r="N5" s="120">
        <v>460</v>
      </c>
      <c r="O5" s="120" t="s">
        <v>3333</v>
      </c>
      <c r="P5" s="120" t="s">
        <v>1342</v>
      </c>
      <c r="Q5" s="120" t="s">
        <v>3334</v>
      </c>
      <c r="R5" s="120" t="s">
        <v>136</v>
      </c>
      <c r="S5" s="120">
        <v>170</v>
      </c>
      <c r="T5" s="120" t="s">
        <v>3331</v>
      </c>
      <c r="U5" s="120" t="s">
        <v>1439</v>
      </c>
      <c r="V5" s="120" t="s">
        <v>3332</v>
      </c>
      <c r="W5" s="120" t="s">
        <v>476</v>
      </c>
      <c r="X5" s="120">
        <v>152</v>
      </c>
      <c r="Y5" s="120" t="s">
        <v>3335</v>
      </c>
      <c r="Z5" s="120" t="s">
        <v>1395</v>
      </c>
      <c r="AA5" s="120" t="s">
        <v>3336</v>
      </c>
      <c r="AB5" s="120" t="s">
        <v>68</v>
      </c>
      <c r="AC5" s="121">
        <v>138</v>
      </c>
    </row>
    <row r="6" spans="1:29" ht="18.75" customHeight="1" x14ac:dyDescent="0.4">
      <c r="A6" s="122" t="s">
        <v>3741</v>
      </c>
      <c r="B6" s="123" t="s">
        <v>1341</v>
      </c>
      <c r="C6" s="123" t="s">
        <v>3446</v>
      </c>
      <c r="D6" s="123" t="s">
        <v>482</v>
      </c>
      <c r="E6" s="123">
        <v>80</v>
      </c>
      <c r="F6" s="123">
        <v>84</v>
      </c>
      <c r="G6" s="123">
        <v>58</v>
      </c>
      <c r="H6" s="124">
        <v>222</v>
      </c>
      <c r="J6" s="122" t="s">
        <v>3444</v>
      </c>
      <c r="K6" s="123" t="s">
        <v>1090</v>
      </c>
      <c r="L6" s="123" t="s">
        <v>1112</v>
      </c>
      <c r="M6" s="123" t="s">
        <v>1655</v>
      </c>
      <c r="N6" s="123">
        <v>432</v>
      </c>
      <c r="O6" s="123" t="s">
        <v>539</v>
      </c>
      <c r="P6" s="123" t="s">
        <v>1340</v>
      </c>
      <c r="Q6" s="123" t="s">
        <v>2391</v>
      </c>
      <c r="R6" s="123" t="s">
        <v>68</v>
      </c>
      <c r="S6" s="123">
        <v>200</v>
      </c>
      <c r="T6" s="123" t="s">
        <v>552</v>
      </c>
      <c r="U6" s="123" t="s">
        <v>2392</v>
      </c>
      <c r="V6" s="123" t="s">
        <v>2393</v>
      </c>
      <c r="W6" s="123" t="s">
        <v>136</v>
      </c>
      <c r="X6" s="123">
        <v>118</v>
      </c>
      <c r="Y6" s="123" t="s">
        <v>565</v>
      </c>
      <c r="Z6" s="123" t="s">
        <v>2394</v>
      </c>
      <c r="AA6" s="123" t="s">
        <v>2395</v>
      </c>
      <c r="AB6" s="123" t="s">
        <v>68</v>
      </c>
      <c r="AC6" s="124">
        <v>114</v>
      </c>
    </row>
    <row r="7" spans="1:29" ht="18.75" customHeight="1" x14ac:dyDescent="0.4">
      <c r="A7" s="122" t="s">
        <v>3742</v>
      </c>
      <c r="B7" s="123" t="s">
        <v>3293</v>
      </c>
      <c r="C7" s="123" t="s">
        <v>3449</v>
      </c>
      <c r="D7" s="123" t="s">
        <v>3295</v>
      </c>
      <c r="E7" s="123">
        <v>68</v>
      </c>
      <c r="F7" s="123">
        <v>92</v>
      </c>
      <c r="G7" s="123">
        <v>60</v>
      </c>
      <c r="H7" s="124">
        <v>220</v>
      </c>
      <c r="J7" s="122" t="s">
        <v>3448</v>
      </c>
      <c r="K7" s="123" t="s">
        <v>1092</v>
      </c>
      <c r="L7" s="123" t="s">
        <v>1114</v>
      </c>
      <c r="M7" s="123" t="s">
        <v>3967</v>
      </c>
      <c r="N7" s="123">
        <v>418</v>
      </c>
      <c r="O7" s="123" t="s">
        <v>985</v>
      </c>
      <c r="P7" s="123" t="s">
        <v>1344</v>
      </c>
      <c r="Q7" s="123" t="s">
        <v>2502</v>
      </c>
      <c r="R7" s="123" t="s">
        <v>476</v>
      </c>
      <c r="S7" s="123">
        <v>176</v>
      </c>
      <c r="T7" s="123" t="s">
        <v>1000</v>
      </c>
      <c r="U7" s="123" t="s">
        <v>2503</v>
      </c>
      <c r="V7" s="123" t="s">
        <v>2504</v>
      </c>
      <c r="W7" s="123" t="s">
        <v>68</v>
      </c>
      <c r="X7" s="123">
        <v>128</v>
      </c>
      <c r="Y7" s="123" t="s">
        <v>975</v>
      </c>
      <c r="Z7" s="123" t="s">
        <v>1393</v>
      </c>
      <c r="AA7" s="123" t="s">
        <v>2501</v>
      </c>
      <c r="AB7" s="123" t="s">
        <v>136</v>
      </c>
      <c r="AC7" s="124">
        <v>114</v>
      </c>
    </row>
    <row r="8" spans="1:29" ht="18.75" customHeight="1" x14ac:dyDescent="0.4">
      <c r="A8" s="122" t="s">
        <v>3743</v>
      </c>
      <c r="B8" s="123" t="s">
        <v>1340</v>
      </c>
      <c r="C8" s="123" t="s">
        <v>3454</v>
      </c>
      <c r="D8" s="123" t="s">
        <v>1090</v>
      </c>
      <c r="E8" s="123">
        <v>62</v>
      </c>
      <c r="F8" s="123">
        <v>72</v>
      </c>
      <c r="G8" s="123">
        <v>66</v>
      </c>
      <c r="H8" s="124">
        <v>200</v>
      </c>
      <c r="J8" s="122" t="s">
        <v>3456</v>
      </c>
      <c r="K8" s="123" t="s">
        <v>482</v>
      </c>
      <c r="L8" s="123" t="s">
        <v>1114</v>
      </c>
      <c r="M8" s="123" t="s">
        <v>3968</v>
      </c>
      <c r="N8" s="123">
        <v>414</v>
      </c>
      <c r="O8" s="123" t="s">
        <v>738</v>
      </c>
      <c r="P8" s="123" t="s">
        <v>1341</v>
      </c>
      <c r="Q8" s="123" t="s">
        <v>2619</v>
      </c>
      <c r="R8" s="123" t="s">
        <v>68</v>
      </c>
      <c r="S8" s="123">
        <v>222</v>
      </c>
      <c r="T8" s="123" t="s">
        <v>785</v>
      </c>
      <c r="U8" s="123" t="s">
        <v>2622</v>
      </c>
      <c r="V8" s="123" t="s">
        <v>2623</v>
      </c>
      <c r="W8" s="123" t="s">
        <v>476</v>
      </c>
      <c r="X8" s="123">
        <v>100</v>
      </c>
      <c r="Y8" s="123" t="s">
        <v>744</v>
      </c>
      <c r="Z8" s="123" t="s">
        <v>2620</v>
      </c>
      <c r="AA8" s="123" t="s">
        <v>2621</v>
      </c>
      <c r="AB8" s="123" t="s">
        <v>136</v>
      </c>
      <c r="AC8" s="124">
        <v>92</v>
      </c>
    </row>
    <row r="9" spans="1:29" ht="18.75" customHeight="1" x14ac:dyDescent="0.4">
      <c r="A9" s="122" t="s">
        <v>3744</v>
      </c>
      <c r="B9" s="123" t="s">
        <v>1554</v>
      </c>
      <c r="C9" s="123" t="s">
        <v>3485</v>
      </c>
      <c r="D9" s="123" t="s">
        <v>860</v>
      </c>
      <c r="E9" s="123">
        <v>58</v>
      </c>
      <c r="F9" s="123">
        <v>82</v>
      </c>
      <c r="G9" s="123">
        <v>50</v>
      </c>
      <c r="H9" s="124">
        <v>190</v>
      </c>
      <c r="J9" s="122" t="s">
        <v>3461</v>
      </c>
      <c r="K9" s="123" t="s">
        <v>860</v>
      </c>
      <c r="L9" s="123" t="s">
        <v>1127</v>
      </c>
      <c r="M9" s="123" t="s">
        <v>3969</v>
      </c>
      <c r="N9" s="123">
        <v>300</v>
      </c>
      <c r="O9" s="123" t="s">
        <v>1028</v>
      </c>
      <c r="P9" s="123" t="s">
        <v>1554</v>
      </c>
      <c r="Q9" s="123" t="s">
        <v>2995</v>
      </c>
      <c r="R9" s="123" t="s">
        <v>136</v>
      </c>
      <c r="S9" s="123">
        <v>190</v>
      </c>
      <c r="T9" s="123" t="s">
        <v>1029</v>
      </c>
      <c r="U9" s="123" t="s">
        <v>2996</v>
      </c>
      <c r="V9" s="123" t="s">
        <v>2997</v>
      </c>
      <c r="W9" s="123" t="s">
        <v>136</v>
      </c>
      <c r="X9" s="123">
        <v>66</v>
      </c>
      <c r="Y9" s="123" t="s">
        <v>1031</v>
      </c>
      <c r="Z9" s="123" t="s">
        <v>3000</v>
      </c>
      <c r="AA9" s="123" t="s">
        <v>3001</v>
      </c>
      <c r="AB9" s="123" t="s">
        <v>476</v>
      </c>
      <c r="AC9" s="124">
        <v>44</v>
      </c>
    </row>
    <row r="10" spans="1:29" ht="18.75" customHeight="1" x14ac:dyDescent="0.4">
      <c r="A10" s="122" t="s">
        <v>3745</v>
      </c>
      <c r="B10" s="123" t="s">
        <v>1344</v>
      </c>
      <c r="C10" s="123" t="s">
        <v>3476</v>
      </c>
      <c r="D10" s="123" t="s">
        <v>1092</v>
      </c>
      <c r="E10" s="123">
        <v>54</v>
      </c>
      <c r="F10" s="123">
        <v>74</v>
      </c>
      <c r="G10" s="123">
        <v>48</v>
      </c>
      <c r="H10" s="124">
        <v>176</v>
      </c>
      <c r="J10" s="122" t="s">
        <v>3467</v>
      </c>
      <c r="K10" s="123" t="s">
        <v>1267</v>
      </c>
      <c r="L10" s="123" t="s">
        <v>1359</v>
      </c>
      <c r="M10" s="123" t="s">
        <v>1648</v>
      </c>
      <c r="N10" s="123">
        <v>292</v>
      </c>
      <c r="O10" s="123" t="s">
        <v>1080</v>
      </c>
      <c r="P10" s="123" t="s">
        <v>1348</v>
      </c>
      <c r="Q10" s="123" t="s">
        <v>1679</v>
      </c>
      <c r="R10" s="123" t="s">
        <v>136</v>
      </c>
      <c r="S10" s="123">
        <v>170</v>
      </c>
      <c r="T10" s="123" t="s">
        <v>26</v>
      </c>
      <c r="U10" s="123" t="s">
        <v>1680</v>
      </c>
      <c r="V10" s="123" t="s">
        <v>1681</v>
      </c>
      <c r="W10" s="123" t="s">
        <v>68</v>
      </c>
      <c r="X10" s="123">
        <v>70</v>
      </c>
      <c r="Y10" s="123" t="s">
        <v>28</v>
      </c>
      <c r="Z10" s="123" t="s">
        <v>1682</v>
      </c>
      <c r="AA10" s="123" t="s">
        <v>1683</v>
      </c>
      <c r="AB10" s="123" t="s">
        <v>68</v>
      </c>
      <c r="AC10" s="124">
        <v>52</v>
      </c>
    </row>
    <row r="11" spans="1:29" ht="18.75" customHeight="1" x14ac:dyDescent="0.4">
      <c r="A11" s="122" t="s">
        <v>3746</v>
      </c>
      <c r="B11" s="123" t="s">
        <v>1348</v>
      </c>
      <c r="C11" s="123" t="s">
        <v>3465</v>
      </c>
      <c r="D11" s="123" t="s">
        <v>1267</v>
      </c>
      <c r="E11" s="123">
        <v>46</v>
      </c>
      <c r="F11" s="123">
        <v>68</v>
      </c>
      <c r="G11" s="123">
        <v>56</v>
      </c>
      <c r="H11" s="124">
        <v>170</v>
      </c>
      <c r="J11" s="122" t="s">
        <v>3470</v>
      </c>
      <c r="K11" s="123" t="s">
        <v>293</v>
      </c>
      <c r="L11" s="123" t="s">
        <v>1112</v>
      </c>
      <c r="M11" s="123" t="s">
        <v>1653</v>
      </c>
      <c r="N11" s="123">
        <v>286</v>
      </c>
      <c r="O11" s="123" t="s">
        <v>538</v>
      </c>
      <c r="P11" s="123" t="s">
        <v>2342</v>
      </c>
      <c r="Q11" s="123" t="s">
        <v>2343</v>
      </c>
      <c r="R11" s="123" t="s">
        <v>68</v>
      </c>
      <c r="S11" s="123">
        <v>100</v>
      </c>
      <c r="T11" s="123" t="s">
        <v>522</v>
      </c>
      <c r="U11" s="123" t="s">
        <v>2340</v>
      </c>
      <c r="V11" s="123" t="s">
        <v>2341</v>
      </c>
      <c r="W11" s="123" t="s">
        <v>68</v>
      </c>
      <c r="X11" s="123">
        <v>94</v>
      </c>
      <c r="Y11" s="123" t="s">
        <v>521</v>
      </c>
      <c r="Z11" s="123" t="s">
        <v>2297</v>
      </c>
      <c r="AA11" s="123" t="s">
        <v>2298</v>
      </c>
      <c r="AB11" s="123" t="s">
        <v>136</v>
      </c>
      <c r="AC11" s="124">
        <v>92</v>
      </c>
    </row>
    <row r="12" spans="1:29" ht="18.75" customHeight="1" x14ac:dyDescent="0.4">
      <c r="A12" s="122" t="s">
        <v>3746</v>
      </c>
      <c r="B12" s="123" t="s">
        <v>1342</v>
      </c>
      <c r="C12" s="123" t="s">
        <v>3462</v>
      </c>
      <c r="D12" s="123" t="s">
        <v>1099</v>
      </c>
      <c r="E12" s="123">
        <v>52</v>
      </c>
      <c r="F12" s="123">
        <v>68</v>
      </c>
      <c r="G12" s="123">
        <v>50</v>
      </c>
      <c r="H12" s="124">
        <v>170</v>
      </c>
      <c r="J12" s="122" t="s">
        <v>3472</v>
      </c>
      <c r="K12" s="123" t="s">
        <v>1914</v>
      </c>
      <c r="L12" s="123" t="s">
        <v>1200</v>
      </c>
      <c r="M12" s="123" t="s">
        <v>3970</v>
      </c>
      <c r="N12" s="123">
        <v>276</v>
      </c>
      <c r="O12" s="123" t="s">
        <v>162</v>
      </c>
      <c r="P12" s="123" t="s">
        <v>1522</v>
      </c>
      <c r="Q12" s="123" t="s">
        <v>1913</v>
      </c>
      <c r="R12" s="123" t="s">
        <v>68</v>
      </c>
      <c r="S12" s="123">
        <v>118</v>
      </c>
      <c r="T12" s="123" t="s">
        <v>165</v>
      </c>
      <c r="U12" s="123" t="s">
        <v>1523</v>
      </c>
      <c r="V12" s="123" t="s">
        <v>1915</v>
      </c>
      <c r="W12" s="123" t="s">
        <v>68</v>
      </c>
      <c r="X12" s="123">
        <v>108</v>
      </c>
      <c r="Y12" s="123" t="s">
        <v>168</v>
      </c>
      <c r="Z12" s="123" t="s">
        <v>1916</v>
      </c>
      <c r="AA12" s="123" t="s">
        <v>1917</v>
      </c>
      <c r="AB12" s="123" t="s">
        <v>68</v>
      </c>
      <c r="AC12" s="124">
        <v>50</v>
      </c>
    </row>
    <row r="13" spans="1:29" ht="18.75" customHeight="1" x14ac:dyDescent="0.4">
      <c r="A13" s="122" t="s">
        <v>3747</v>
      </c>
      <c r="B13" s="123" t="s">
        <v>1169</v>
      </c>
      <c r="C13" s="123" t="s">
        <v>3438</v>
      </c>
      <c r="D13" s="123" t="s">
        <v>1094</v>
      </c>
      <c r="E13" s="123">
        <v>64</v>
      </c>
      <c r="F13" s="123">
        <v>60</v>
      </c>
      <c r="G13" s="123">
        <v>40</v>
      </c>
      <c r="H13" s="124">
        <v>164</v>
      </c>
      <c r="J13" s="122" t="s">
        <v>3479</v>
      </c>
      <c r="K13" s="123" t="s">
        <v>443</v>
      </c>
      <c r="L13" s="123" t="s">
        <v>1114</v>
      </c>
      <c r="M13" s="123" t="s">
        <v>1656</v>
      </c>
      <c r="N13" s="123">
        <v>264</v>
      </c>
      <c r="O13" s="123" t="s">
        <v>679</v>
      </c>
      <c r="P13" s="123" t="s">
        <v>1190</v>
      </c>
      <c r="Q13" s="123" t="s">
        <v>2453</v>
      </c>
      <c r="R13" s="123" t="s">
        <v>68</v>
      </c>
      <c r="S13" s="123">
        <v>104</v>
      </c>
      <c r="T13" s="123" t="s">
        <v>680</v>
      </c>
      <c r="U13" s="123" t="s">
        <v>1185</v>
      </c>
      <c r="V13" s="123" t="s">
        <v>2454</v>
      </c>
      <c r="W13" s="123" t="s">
        <v>136</v>
      </c>
      <c r="X13" s="123">
        <v>92</v>
      </c>
      <c r="Y13" s="123" t="s">
        <v>683</v>
      </c>
      <c r="Z13" s="123" t="s">
        <v>1443</v>
      </c>
      <c r="AA13" s="123" t="s">
        <v>2455</v>
      </c>
      <c r="AB13" s="123" t="s">
        <v>136</v>
      </c>
      <c r="AC13" s="124">
        <v>68</v>
      </c>
    </row>
    <row r="14" spans="1:29" ht="18.75" customHeight="1" x14ac:dyDescent="0.4">
      <c r="A14" s="122" t="s">
        <v>3481</v>
      </c>
      <c r="B14" s="123" t="s">
        <v>1439</v>
      </c>
      <c r="C14" s="123" t="s">
        <v>3498</v>
      </c>
      <c r="D14" s="123" t="s">
        <v>1099</v>
      </c>
      <c r="E14" s="123">
        <v>48</v>
      </c>
      <c r="F14" s="123">
        <v>64</v>
      </c>
      <c r="G14" s="123">
        <v>40</v>
      </c>
      <c r="H14" s="124">
        <v>152</v>
      </c>
      <c r="J14" s="125" t="s">
        <v>3481</v>
      </c>
      <c r="K14" s="126" t="s">
        <v>1086</v>
      </c>
      <c r="L14" s="126" t="s">
        <v>1116</v>
      </c>
      <c r="M14" s="126" t="s">
        <v>1651</v>
      </c>
      <c r="N14" s="126">
        <v>260</v>
      </c>
      <c r="O14" s="126" t="s">
        <v>133</v>
      </c>
      <c r="P14" s="126" t="s">
        <v>1197</v>
      </c>
      <c r="Q14" s="126" t="s">
        <v>1665</v>
      </c>
      <c r="R14" s="126" t="s">
        <v>68</v>
      </c>
      <c r="S14" s="126">
        <v>128</v>
      </c>
      <c r="T14" s="126" t="s">
        <v>155</v>
      </c>
      <c r="U14" s="126" t="s">
        <v>1182</v>
      </c>
      <c r="V14" s="126" t="s">
        <v>1872</v>
      </c>
      <c r="W14" s="126" t="s">
        <v>68</v>
      </c>
      <c r="X14" s="126">
        <v>94</v>
      </c>
      <c r="Y14" s="126" t="s">
        <v>159</v>
      </c>
      <c r="Z14" s="126" t="s">
        <v>1873</v>
      </c>
      <c r="AA14" s="126" t="s">
        <v>1874</v>
      </c>
      <c r="AB14" s="126" t="s">
        <v>68</v>
      </c>
      <c r="AC14" s="127">
        <v>38</v>
      </c>
    </row>
    <row r="15" spans="1:29" ht="18.75" customHeight="1" x14ac:dyDescent="0.4">
      <c r="A15" s="122" t="s">
        <v>3484</v>
      </c>
      <c r="B15" s="123" t="s">
        <v>2568</v>
      </c>
      <c r="C15" s="123" t="s">
        <v>3446</v>
      </c>
      <c r="D15" s="123" t="s">
        <v>2570</v>
      </c>
      <c r="E15" s="123">
        <v>46</v>
      </c>
      <c r="F15" s="123">
        <v>60</v>
      </c>
      <c r="G15" s="123">
        <v>42</v>
      </c>
      <c r="H15" s="124">
        <v>148</v>
      </c>
      <c r="J15" s="130" t="s">
        <v>1119</v>
      </c>
      <c r="K15" s="131" t="s">
        <v>156</v>
      </c>
      <c r="L15" s="131" t="s">
        <v>1113</v>
      </c>
      <c r="M15" s="131" t="s">
        <v>1652</v>
      </c>
      <c r="N15" s="131">
        <v>256</v>
      </c>
      <c r="O15" s="131" t="s">
        <v>263</v>
      </c>
      <c r="P15" s="131" t="s">
        <v>1545</v>
      </c>
      <c r="Q15" s="131" t="s">
        <v>1930</v>
      </c>
      <c r="R15" s="131" t="s">
        <v>68</v>
      </c>
      <c r="S15" s="131">
        <v>94</v>
      </c>
      <c r="T15" s="131" t="s">
        <v>399</v>
      </c>
      <c r="U15" s="131" t="s">
        <v>1939</v>
      </c>
      <c r="V15" s="131" t="s">
        <v>1940</v>
      </c>
      <c r="W15" s="131" t="s">
        <v>136</v>
      </c>
      <c r="X15" s="131">
        <v>84</v>
      </c>
      <c r="Y15" s="131" t="s">
        <v>287</v>
      </c>
      <c r="Z15" s="131" t="s">
        <v>1934</v>
      </c>
      <c r="AA15" s="131" t="s">
        <v>1935</v>
      </c>
      <c r="AB15" s="131" t="s">
        <v>68</v>
      </c>
      <c r="AC15" s="132">
        <v>78</v>
      </c>
    </row>
    <row r="16" spans="1:29" ht="18.75" customHeight="1" x14ac:dyDescent="0.4">
      <c r="A16" s="122" t="s">
        <v>3489</v>
      </c>
      <c r="B16" s="123" t="s">
        <v>1349</v>
      </c>
      <c r="C16" s="123" t="s">
        <v>3438</v>
      </c>
      <c r="D16" s="123" t="s">
        <v>1094</v>
      </c>
      <c r="E16" s="123">
        <v>40</v>
      </c>
      <c r="F16" s="123">
        <v>54</v>
      </c>
      <c r="G16" s="123">
        <v>46</v>
      </c>
      <c r="H16" s="124">
        <v>140</v>
      </c>
      <c r="J16" s="122" t="s">
        <v>1119</v>
      </c>
      <c r="K16" s="123" t="s">
        <v>118</v>
      </c>
      <c r="L16" s="123" t="s">
        <v>1113</v>
      </c>
      <c r="M16" s="123" t="s">
        <v>3971</v>
      </c>
      <c r="N16" s="123">
        <v>222</v>
      </c>
      <c r="O16" s="123" t="s">
        <v>171</v>
      </c>
      <c r="P16" s="123" t="s">
        <v>2278</v>
      </c>
      <c r="Q16" s="123" t="s">
        <v>2279</v>
      </c>
      <c r="R16" s="123" t="s">
        <v>136</v>
      </c>
      <c r="S16" s="123">
        <v>78</v>
      </c>
      <c r="T16" s="123" t="s">
        <v>172</v>
      </c>
      <c r="U16" s="123" t="s">
        <v>2280</v>
      </c>
      <c r="V16" s="123" t="s">
        <v>2281</v>
      </c>
      <c r="W16" s="123" t="s">
        <v>68</v>
      </c>
      <c r="X16" s="123">
        <v>74</v>
      </c>
      <c r="Y16" s="123" t="s">
        <v>173</v>
      </c>
      <c r="Z16" s="123" t="s">
        <v>2282</v>
      </c>
      <c r="AA16" s="123" t="s">
        <v>2283</v>
      </c>
      <c r="AB16" s="123" t="s">
        <v>68</v>
      </c>
      <c r="AC16" s="124">
        <v>70</v>
      </c>
    </row>
    <row r="17" spans="1:29" ht="18.75" customHeight="1" x14ac:dyDescent="0.4">
      <c r="A17" s="122" t="s">
        <v>3546</v>
      </c>
      <c r="B17" s="123" t="s">
        <v>1395</v>
      </c>
      <c r="C17" s="123" t="s">
        <v>3449</v>
      </c>
      <c r="D17" s="123" t="s">
        <v>1099</v>
      </c>
      <c r="E17" s="123">
        <v>38</v>
      </c>
      <c r="F17" s="123">
        <v>58</v>
      </c>
      <c r="G17" s="123">
        <v>42</v>
      </c>
      <c r="H17" s="124">
        <v>138</v>
      </c>
      <c r="J17" s="122" t="s">
        <v>1119</v>
      </c>
      <c r="K17" s="123" t="s">
        <v>1096</v>
      </c>
      <c r="L17" s="123" t="s">
        <v>1127</v>
      </c>
      <c r="M17" s="123" t="s">
        <v>3972</v>
      </c>
      <c r="N17" s="123">
        <v>218</v>
      </c>
      <c r="O17" s="123" t="s">
        <v>1033</v>
      </c>
      <c r="P17" s="123" t="s">
        <v>2950</v>
      </c>
      <c r="Q17" s="123" t="s">
        <v>2951</v>
      </c>
      <c r="R17" s="123" t="s">
        <v>136</v>
      </c>
      <c r="S17" s="123">
        <v>102</v>
      </c>
      <c r="T17" s="123" t="s">
        <v>2952</v>
      </c>
      <c r="U17" s="123" t="s">
        <v>2953</v>
      </c>
      <c r="V17" s="123" t="s">
        <v>219</v>
      </c>
      <c r="W17" s="123" t="s">
        <v>68</v>
      </c>
      <c r="X17" s="123">
        <v>64</v>
      </c>
      <c r="Y17" s="123" t="s">
        <v>2957</v>
      </c>
      <c r="Z17" s="123" t="s">
        <v>2958</v>
      </c>
      <c r="AA17" s="123" t="s">
        <v>2959</v>
      </c>
      <c r="AB17" s="123" t="s">
        <v>68</v>
      </c>
      <c r="AC17" s="124">
        <v>52</v>
      </c>
    </row>
    <row r="18" spans="1:29" ht="18.75" customHeight="1" x14ac:dyDescent="0.4">
      <c r="A18" s="122" t="s">
        <v>3492</v>
      </c>
      <c r="B18" s="123" t="s">
        <v>2566</v>
      </c>
      <c r="C18" s="123" t="s">
        <v>3473</v>
      </c>
      <c r="D18" s="123" t="s">
        <v>1091</v>
      </c>
      <c r="E18" s="123">
        <v>46</v>
      </c>
      <c r="F18" s="123">
        <v>54</v>
      </c>
      <c r="G18" s="123">
        <v>36</v>
      </c>
      <c r="H18" s="124">
        <v>136</v>
      </c>
      <c r="J18" s="125" t="s">
        <v>1119</v>
      </c>
      <c r="K18" s="126" t="s">
        <v>1088</v>
      </c>
      <c r="L18" s="126" t="s">
        <v>1113</v>
      </c>
      <c r="M18" s="126" t="s">
        <v>3973</v>
      </c>
      <c r="N18" s="126">
        <v>190</v>
      </c>
      <c r="O18" s="126" t="s">
        <v>473</v>
      </c>
      <c r="P18" s="126" t="s">
        <v>1174</v>
      </c>
      <c r="Q18" s="126" t="s">
        <v>2243</v>
      </c>
      <c r="R18" s="126" t="s">
        <v>68</v>
      </c>
      <c r="S18" s="126">
        <v>76</v>
      </c>
      <c r="T18" s="126" t="s">
        <v>519</v>
      </c>
      <c r="U18" s="126" t="s">
        <v>2252</v>
      </c>
      <c r="V18" s="126" t="s">
        <v>2253</v>
      </c>
      <c r="W18" s="126" t="s">
        <v>68</v>
      </c>
      <c r="X18" s="126">
        <v>58</v>
      </c>
      <c r="Y18" s="126" t="s">
        <v>478</v>
      </c>
      <c r="Z18" s="126" t="s">
        <v>2246</v>
      </c>
      <c r="AA18" s="126" t="s">
        <v>2247</v>
      </c>
      <c r="AB18" s="126" t="s">
        <v>68</v>
      </c>
      <c r="AC18" s="127">
        <v>56</v>
      </c>
    </row>
    <row r="19" spans="1:29" ht="18.75" customHeight="1" x14ac:dyDescent="0.4">
      <c r="A19" s="122" t="s">
        <v>3494</v>
      </c>
      <c r="B19" s="123" t="s">
        <v>1440</v>
      </c>
      <c r="C19" s="123" t="s">
        <v>3451</v>
      </c>
      <c r="D19" s="123" t="s">
        <v>764</v>
      </c>
      <c r="E19" s="123">
        <v>40</v>
      </c>
      <c r="F19" s="123">
        <v>52</v>
      </c>
      <c r="G19" s="123">
        <v>42</v>
      </c>
      <c r="H19" s="124">
        <v>134</v>
      </c>
    </row>
    <row r="20" spans="1:29" ht="18.75" customHeight="1" x14ac:dyDescent="0.4">
      <c r="A20" s="122" t="s">
        <v>3495</v>
      </c>
      <c r="B20" s="123" t="s">
        <v>1197</v>
      </c>
      <c r="C20" s="123" t="s">
        <v>3460</v>
      </c>
      <c r="D20" s="123" t="s">
        <v>1086</v>
      </c>
      <c r="E20" s="123">
        <v>40</v>
      </c>
      <c r="F20" s="123">
        <v>48</v>
      </c>
      <c r="G20" s="123">
        <v>40</v>
      </c>
      <c r="H20" s="124">
        <v>128</v>
      </c>
    </row>
    <row r="21" spans="1:29" ht="18.75" customHeight="1" x14ac:dyDescent="0.4">
      <c r="A21" s="122" t="s">
        <v>3495</v>
      </c>
      <c r="B21" s="123" t="s">
        <v>2503</v>
      </c>
      <c r="C21" s="123" t="s">
        <v>3446</v>
      </c>
      <c r="D21" s="123" t="s">
        <v>1092</v>
      </c>
      <c r="E21" s="123">
        <v>42</v>
      </c>
      <c r="F21" s="123">
        <v>44</v>
      </c>
      <c r="G21" s="123">
        <v>42</v>
      </c>
      <c r="H21" s="124">
        <v>128</v>
      </c>
    </row>
    <row r="22" spans="1:29" ht="18.75" customHeight="1" x14ac:dyDescent="0.4">
      <c r="A22" s="122" t="s">
        <v>3499</v>
      </c>
      <c r="B22" s="123" t="s">
        <v>1351</v>
      </c>
      <c r="C22" s="123" t="s">
        <v>3507</v>
      </c>
      <c r="D22" s="123" t="s">
        <v>934</v>
      </c>
      <c r="E22" s="123">
        <v>46</v>
      </c>
      <c r="F22" s="123">
        <v>46</v>
      </c>
      <c r="G22" s="123">
        <v>34</v>
      </c>
      <c r="H22" s="124">
        <v>126</v>
      </c>
    </row>
    <row r="23" spans="1:29" ht="18.75" customHeight="1" x14ac:dyDescent="0.4">
      <c r="A23" s="122" t="s">
        <v>3556</v>
      </c>
      <c r="B23" s="123" t="s">
        <v>1522</v>
      </c>
      <c r="C23" s="123" t="s">
        <v>3466</v>
      </c>
      <c r="D23" s="123" t="s">
        <v>1914</v>
      </c>
      <c r="E23" s="123">
        <v>32</v>
      </c>
      <c r="F23" s="123">
        <v>46</v>
      </c>
      <c r="G23" s="123">
        <v>40</v>
      </c>
      <c r="H23" s="124">
        <v>118</v>
      </c>
    </row>
    <row r="24" spans="1:29" ht="18.75" customHeight="1" x14ac:dyDescent="0.4">
      <c r="A24" s="122" t="s">
        <v>3556</v>
      </c>
      <c r="B24" s="123" t="s">
        <v>2392</v>
      </c>
      <c r="C24" s="123" t="s">
        <v>3464</v>
      </c>
      <c r="D24" s="123" t="s">
        <v>1090</v>
      </c>
      <c r="E24" s="123">
        <v>48</v>
      </c>
      <c r="F24" s="123">
        <v>58</v>
      </c>
      <c r="G24" s="123">
        <v>12</v>
      </c>
      <c r="H24" s="124">
        <v>118</v>
      </c>
    </row>
    <row r="25" spans="1:29" ht="18.75" customHeight="1" x14ac:dyDescent="0.4">
      <c r="A25" s="122" t="s">
        <v>3556</v>
      </c>
      <c r="B25" s="123" t="s">
        <v>1384</v>
      </c>
      <c r="C25" s="123" t="s">
        <v>3488</v>
      </c>
      <c r="D25" s="123" t="s">
        <v>33</v>
      </c>
      <c r="E25" s="123">
        <v>34</v>
      </c>
      <c r="F25" s="123">
        <v>44</v>
      </c>
      <c r="G25" s="123">
        <v>40</v>
      </c>
      <c r="H25" s="124">
        <v>118</v>
      </c>
    </row>
    <row r="26" spans="1:29" ht="18.75" customHeight="1" x14ac:dyDescent="0.4">
      <c r="A26" s="122" t="s">
        <v>3561</v>
      </c>
      <c r="B26" s="123" t="s">
        <v>2394</v>
      </c>
      <c r="C26" s="123" t="s">
        <v>3454</v>
      </c>
      <c r="D26" s="123" t="s">
        <v>1090</v>
      </c>
      <c r="E26" s="123">
        <v>42</v>
      </c>
      <c r="F26" s="123">
        <v>40</v>
      </c>
      <c r="G26" s="123">
        <v>32</v>
      </c>
      <c r="H26" s="124">
        <v>114</v>
      </c>
    </row>
    <row r="27" spans="1:29" ht="18.75" customHeight="1" x14ac:dyDescent="0.4">
      <c r="A27" s="122" t="s">
        <v>3561</v>
      </c>
      <c r="B27" s="123" t="s">
        <v>1393</v>
      </c>
      <c r="C27" s="123" t="s">
        <v>3473</v>
      </c>
      <c r="D27" s="123" t="s">
        <v>1092</v>
      </c>
      <c r="E27" s="123">
        <v>38</v>
      </c>
      <c r="F27" s="123">
        <v>42</v>
      </c>
      <c r="G27" s="123">
        <v>34</v>
      </c>
      <c r="H27" s="124">
        <v>114</v>
      </c>
    </row>
    <row r="28" spans="1:29" ht="18.75" customHeight="1" x14ac:dyDescent="0.4">
      <c r="A28" s="122" t="s">
        <v>3612</v>
      </c>
      <c r="B28" s="123" t="s">
        <v>1523</v>
      </c>
      <c r="C28" s="123" t="s">
        <v>3466</v>
      </c>
      <c r="D28" s="123" t="s">
        <v>1914</v>
      </c>
      <c r="E28" s="123">
        <v>30</v>
      </c>
      <c r="F28" s="123">
        <v>46</v>
      </c>
      <c r="G28" s="123">
        <v>32</v>
      </c>
      <c r="H28" s="124">
        <v>108</v>
      </c>
    </row>
    <row r="29" spans="1:29" ht="18.75" customHeight="1" x14ac:dyDescent="0.4">
      <c r="A29" s="122" t="s">
        <v>3612</v>
      </c>
      <c r="B29" s="123" t="s">
        <v>1350</v>
      </c>
      <c r="C29" s="123" t="s">
        <v>3438</v>
      </c>
      <c r="D29" s="123" t="s">
        <v>655</v>
      </c>
      <c r="E29" s="123">
        <v>32</v>
      </c>
      <c r="F29" s="123">
        <v>44</v>
      </c>
      <c r="G29" s="123">
        <v>32</v>
      </c>
      <c r="H29" s="124">
        <v>108</v>
      </c>
    </row>
    <row r="30" spans="1:29" ht="18.75" customHeight="1" x14ac:dyDescent="0.4">
      <c r="A30" s="122" t="s">
        <v>3509</v>
      </c>
      <c r="B30" s="123" t="s">
        <v>1773</v>
      </c>
      <c r="C30" s="123" t="s">
        <v>3490</v>
      </c>
      <c r="D30" s="123" t="s">
        <v>19</v>
      </c>
      <c r="E30" s="123">
        <v>32</v>
      </c>
      <c r="F30" s="123">
        <v>34</v>
      </c>
      <c r="G30" s="123">
        <v>38</v>
      </c>
      <c r="H30" s="124">
        <v>104</v>
      </c>
    </row>
    <row r="31" spans="1:29" ht="18.75" customHeight="1" x14ac:dyDescent="0.4">
      <c r="A31" s="122" t="s">
        <v>3509</v>
      </c>
      <c r="B31" s="123" t="s">
        <v>1190</v>
      </c>
      <c r="C31" s="123" t="s">
        <v>3446</v>
      </c>
      <c r="D31" s="123" t="s">
        <v>443</v>
      </c>
      <c r="E31" s="123">
        <v>34</v>
      </c>
      <c r="F31" s="123">
        <v>48</v>
      </c>
      <c r="G31" s="123">
        <v>22</v>
      </c>
      <c r="H31" s="124">
        <v>104</v>
      </c>
    </row>
    <row r="32" spans="1:29" ht="18.75" customHeight="1" x14ac:dyDescent="0.4">
      <c r="A32" s="122" t="s">
        <v>3513</v>
      </c>
      <c r="B32" s="123" t="s">
        <v>2950</v>
      </c>
      <c r="C32" s="123" t="s">
        <v>3485</v>
      </c>
      <c r="D32" s="123" t="s">
        <v>1096</v>
      </c>
      <c r="E32" s="123">
        <v>34</v>
      </c>
      <c r="F32" s="123">
        <v>42</v>
      </c>
      <c r="G32" s="123">
        <v>26</v>
      </c>
      <c r="H32" s="124">
        <v>102</v>
      </c>
    </row>
    <row r="33" spans="1:8" ht="18.75" customHeight="1" x14ac:dyDescent="0.4">
      <c r="A33" s="122" t="s">
        <v>3570</v>
      </c>
      <c r="B33" s="123" t="s">
        <v>2622</v>
      </c>
      <c r="C33" s="123" t="s">
        <v>3476</v>
      </c>
      <c r="D33" s="123" t="s">
        <v>482</v>
      </c>
      <c r="E33" s="123">
        <v>34</v>
      </c>
      <c r="F33" s="123">
        <v>38</v>
      </c>
      <c r="G33" s="123">
        <v>28</v>
      </c>
      <c r="H33" s="124">
        <v>100</v>
      </c>
    </row>
    <row r="34" spans="1:8" ht="18.75" customHeight="1" x14ac:dyDescent="0.4">
      <c r="A34" s="125" t="s">
        <v>3570</v>
      </c>
      <c r="B34" s="126" t="s">
        <v>2342</v>
      </c>
      <c r="C34" s="126" t="s">
        <v>3454</v>
      </c>
      <c r="D34" s="126" t="s">
        <v>293</v>
      </c>
      <c r="E34" s="126">
        <v>26</v>
      </c>
      <c r="F34" s="126">
        <v>40</v>
      </c>
      <c r="G34" s="126">
        <v>34</v>
      </c>
      <c r="H34" s="127">
        <v>100</v>
      </c>
    </row>
    <row r="35" spans="1:8" ht="18.75" customHeight="1" x14ac:dyDescent="0.4">
      <c r="A35" s="130" t="s">
        <v>3748</v>
      </c>
      <c r="B35" s="131" t="s">
        <v>1556</v>
      </c>
      <c r="C35" s="131" t="s">
        <v>3516</v>
      </c>
      <c r="D35" s="131" t="s">
        <v>956</v>
      </c>
      <c r="E35" s="131">
        <v>32</v>
      </c>
      <c r="F35" s="131">
        <v>38</v>
      </c>
      <c r="G35" s="131">
        <v>28</v>
      </c>
      <c r="H35" s="132">
        <v>98</v>
      </c>
    </row>
    <row r="36" spans="1:8" ht="18.75" customHeight="1" x14ac:dyDescent="0.4">
      <c r="A36" s="122" t="s">
        <v>3748</v>
      </c>
      <c r="B36" s="123" t="s">
        <v>1555</v>
      </c>
      <c r="C36" s="123" t="s">
        <v>3478</v>
      </c>
      <c r="D36" s="123" t="s">
        <v>1193</v>
      </c>
      <c r="E36" s="123">
        <v>22</v>
      </c>
      <c r="F36" s="123">
        <v>46</v>
      </c>
      <c r="G36" s="123">
        <v>30</v>
      </c>
      <c r="H36" s="124">
        <v>98</v>
      </c>
    </row>
    <row r="37" spans="1:8" ht="18.75" customHeight="1" x14ac:dyDescent="0.4">
      <c r="A37" s="122" t="s">
        <v>3749</v>
      </c>
      <c r="B37" s="123" t="s">
        <v>1531</v>
      </c>
      <c r="C37" s="123" t="s">
        <v>3438</v>
      </c>
      <c r="D37" s="123" t="s">
        <v>1398</v>
      </c>
      <c r="E37" s="123">
        <v>32</v>
      </c>
      <c r="F37" s="123">
        <v>34</v>
      </c>
      <c r="G37" s="123">
        <v>30</v>
      </c>
      <c r="H37" s="124">
        <v>96</v>
      </c>
    </row>
    <row r="38" spans="1:8" ht="18.75" customHeight="1" x14ac:dyDescent="0.4">
      <c r="A38" s="122" t="s">
        <v>3750</v>
      </c>
      <c r="B38" s="123" t="s">
        <v>2340</v>
      </c>
      <c r="C38" s="123" t="s">
        <v>3454</v>
      </c>
      <c r="D38" s="123" t="s">
        <v>293</v>
      </c>
      <c r="E38" s="123">
        <v>36</v>
      </c>
      <c r="F38" s="123">
        <v>36</v>
      </c>
      <c r="G38" s="123">
        <v>22</v>
      </c>
      <c r="H38" s="124">
        <v>94</v>
      </c>
    </row>
    <row r="39" spans="1:8" ht="18.75" customHeight="1" x14ac:dyDescent="0.4">
      <c r="A39" s="122" t="s">
        <v>3750</v>
      </c>
      <c r="B39" s="123" t="s">
        <v>1182</v>
      </c>
      <c r="C39" s="123" t="s">
        <v>3460</v>
      </c>
      <c r="D39" s="123" t="s">
        <v>1086</v>
      </c>
      <c r="E39" s="123">
        <v>30</v>
      </c>
      <c r="F39" s="123">
        <v>36</v>
      </c>
      <c r="G39" s="123">
        <v>28</v>
      </c>
      <c r="H39" s="124">
        <v>94</v>
      </c>
    </row>
    <row r="40" spans="1:8" ht="18.75" customHeight="1" x14ac:dyDescent="0.4">
      <c r="A40" s="122" t="s">
        <v>3750</v>
      </c>
      <c r="B40" s="123" t="s">
        <v>1545</v>
      </c>
      <c r="C40" s="123" t="s">
        <v>3482</v>
      </c>
      <c r="D40" s="123" t="s">
        <v>156</v>
      </c>
      <c r="E40" s="123">
        <v>24</v>
      </c>
      <c r="F40" s="123">
        <v>40</v>
      </c>
      <c r="G40" s="123">
        <v>30</v>
      </c>
      <c r="H40" s="124">
        <v>94</v>
      </c>
    </row>
    <row r="41" spans="1:8" ht="18.75" customHeight="1" x14ac:dyDescent="0.4">
      <c r="A41" s="122" t="s">
        <v>3751</v>
      </c>
      <c r="B41" s="123" t="s">
        <v>2297</v>
      </c>
      <c r="C41" s="123" t="s">
        <v>3464</v>
      </c>
      <c r="D41" s="123" t="s">
        <v>293</v>
      </c>
      <c r="E41" s="123">
        <v>34</v>
      </c>
      <c r="F41" s="123">
        <v>28</v>
      </c>
      <c r="G41" s="123">
        <v>30</v>
      </c>
      <c r="H41" s="124">
        <v>92</v>
      </c>
    </row>
    <row r="42" spans="1:8" ht="18.75" customHeight="1" x14ac:dyDescent="0.4">
      <c r="A42" s="122" t="s">
        <v>3751</v>
      </c>
      <c r="B42" s="123" t="s">
        <v>2620</v>
      </c>
      <c r="C42" s="123" t="s">
        <v>3473</v>
      </c>
      <c r="D42" s="123" t="s">
        <v>482</v>
      </c>
      <c r="E42" s="123">
        <v>28</v>
      </c>
      <c r="F42" s="123">
        <v>32</v>
      </c>
      <c r="G42" s="123">
        <v>32</v>
      </c>
      <c r="H42" s="124">
        <v>92</v>
      </c>
    </row>
    <row r="43" spans="1:8" ht="18.75" customHeight="1" x14ac:dyDescent="0.4">
      <c r="A43" s="122" t="s">
        <v>3751</v>
      </c>
      <c r="B43" s="123" t="s">
        <v>1185</v>
      </c>
      <c r="C43" s="123" t="s">
        <v>3473</v>
      </c>
      <c r="D43" s="123" t="s">
        <v>443</v>
      </c>
      <c r="E43" s="123">
        <v>36</v>
      </c>
      <c r="F43" s="123">
        <v>32</v>
      </c>
      <c r="G43" s="123">
        <v>24</v>
      </c>
      <c r="H43" s="124">
        <v>92</v>
      </c>
    </row>
    <row r="44" spans="1:8" ht="18.75" customHeight="1" x14ac:dyDescent="0.4">
      <c r="A44" s="122" t="s">
        <v>3760</v>
      </c>
      <c r="B44" s="123" t="s">
        <v>1379</v>
      </c>
      <c r="C44" s="123" t="s">
        <v>3442</v>
      </c>
      <c r="D44" s="123" t="s">
        <v>1558</v>
      </c>
      <c r="E44" s="123">
        <v>26</v>
      </c>
      <c r="F44" s="123">
        <v>30</v>
      </c>
      <c r="G44" s="123">
        <v>34</v>
      </c>
      <c r="H44" s="124">
        <v>90</v>
      </c>
    </row>
    <row r="45" spans="1:8" ht="18.75" customHeight="1" x14ac:dyDescent="0.4">
      <c r="A45" s="122" t="s">
        <v>3761</v>
      </c>
      <c r="B45" s="123" t="s">
        <v>2398</v>
      </c>
      <c r="C45" s="123" t="s">
        <v>3752</v>
      </c>
      <c r="D45" s="123" t="s">
        <v>1090</v>
      </c>
      <c r="E45" s="123">
        <v>30</v>
      </c>
      <c r="F45" s="123">
        <v>24</v>
      </c>
      <c r="G45" s="123">
        <v>32</v>
      </c>
      <c r="H45" s="124">
        <v>86</v>
      </c>
    </row>
    <row r="46" spans="1:8" ht="18.75" customHeight="1" x14ac:dyDescent="0.4">
      <c r="A46" s="122" t="s">
        <v>3921</v>
      </c>
      <c r="B46" s="123" t="s">
        <v>2742</v>
      </c>
      <c r="C46" s="123" t="s">
        <v>3518</v>
      </c>
      <c r="D46" s="123" t="s">
        <v>1398</v>
      </c>
      <c r="E46" s="123">
        <v>24</v>
      </c>
      <c r="F46" s="123">
        <v>32</v>
      </c>
      <c r="G46" s="123">
        <v>28</v>
      </c>
      <c r="H46" s="124">
        <v>84</v>
      </c>
    </row>
    <row r="47" spans="1:8" ht="18.75" customHeight="1" x14ac:dyDescent="0.4">
      <c r="A47" s="122" t="s">
        <v>3921</v>
      </c>
      <c r="B47" s="123" t="s">
        <v>1939</v>
      </c>
      <c r="C47" s="123" t="s">
        <v>3517</v>
      </c>
      <c r="D47" s="123" t="s">
        <v>156</v>
      </c>
      <c r="E47" s="123">
        <v>30</v>
      </c>
      <c r="F47" s="123">
        <v>26</v>
      </c>
      <c r="G47" s="123">
        <v>28</v>
      </c>
      <c r="H47" s="124">
        <v>84</v>
      </c>
    </row>
    <row r="48" spans="1:8" ht="18.75" customHeight="1" x14ac:dyDescent="0.4">
      <c r="A48" s="122" t="s">
        <v>3865</v>
      </c>
      <c r="B48" s="123" t="s">
        <v>1763</v>
      </c>
      <c r="C48" s="123" t="s">
        <v>3514</v>
      </c>
      <c r="D48" s="123" t="s">
        <v>1255</v>
      </c>
      <c r="E48" s="123">
        <v>32</v>
      </c>
      <c r="F48" s="123">
        <v>30</v>
      </c>
      <c r="G48" s="123">
        <v>20</v>
      </c>
      <c r="H48" s="124">
        <v>82</v>
      </c>
    </row>
    <row r="49" spans="1:8" ht="18.75" customHeight="1" x14ac:dyDescent="0.4">
      <c r="A49" s="122" t="s">
        <v>3805</v>
      </c>
      <c r="B49" s="123" t="s">
        <v>2278</v>
      </c>
      <c r="C49" s="123" t="s">
        <v>3517</v>
      </c>
      <c r="D49" s="123" t="s">
        <v>118</v>
      </c>
      <c r="E49" s="123">
        <v>22</v>
      </c>
      <c r="F49" s="123">
        <v>26</v>
      </c>
      <c r="G49" s="123">
        <v>30</v>
      </c>
      <c r="H49" s="124">
        <v>78</v>
      </c>
    </row>
    <row r="50" spans="1:8" ht="18.75" customHeight="1" x14ac:dyDescent="0.4">
      <c r="A50" s="122" t="s">
        <v>3805</v>
      </c>
      <c r="B50" s="123" t="s">
        <v>1934</v>
      </c>
      <c r="C50" s="123" t="s">
        <v>3482</v>
      </c>
      <c r="D50" s="123" t="s">
        <v>156</v>
      </c>
      <c r="E50" s="123">
        <v>22</v>
      </c>
      <c r="F50" s="123">
        <v>34</v>
      </c>
      <c r="G50" s="123">
        <v>22</v>
      </c>
      <c r="H50" s="124">
        <v>78</v>
      </c>
    </row>
    <row r="51" spans="1:8" ht="18.75" customHeight="1" x14ac:dyDescent="0.4">
      <c r="A51" s="122" t="s">
        <v>3764</v>
      </c>
      <c r="B51" s="123" t="s">
        <v>1547</v>
      </c>
      <c r="C51" s="123" t="s">
        <v>3482</v>
      </c>
      <c r="D51" s="123" t="s">
        <v>156</v>
      </c>
      <c r="E51" s="123">
        <v>24</v>
      </c>
      <c r="F51" s="123">
        <v>30</v>
      </c>
      <c r="G51" s="123">
        <v>22</v>
      </c>
      <c r="H51" s="124">
        <v>76</v>
      </c>
    </row>
    <row r="52" spans="1:8" ht="18.75" customHeight="1" x14ac:dyDescent="0.4">
      <c r="A52" s="122" t="s">
        <v>3764</v>
      </c>
      <c r="B52" s="123" t="s">
        <v>1174</v>
      </c>
      <c r="C52" s="123" t="s">
        <v>3482</v>
      </c>
      <c r="D52" s="123" t="s">
        <v>1088</v>
      </c>
      <c r="E52" s="123">
        <v>24</v>
      </c>
      <c r="F52" s="123">
        <v>24</v>
      </c>
      <c r="G52" s="123">
        <v>28</v>
      </c>
      <c r="H52" s="124">
        <v>76</v>
      </c>
    </row>
    <row r="53" spans="1:8" ht="18.75" customHeight="1" x14ac:dyDescent="0.4">
      <c r="A53" s="122" t="s">
        <v>3866</v>
      </c>
      <c r="B53" s="123" t="s">
        <v>2280</v>
      </c>
      <c r="C53" s="123" t="s">
        <v>3482</v>
      </c>
      <c r="D53" s="123" t="s">
        <v>118</v>
      </c>
      <c r="E53" s="123">
        <v>18</v>
      </c>
      <c r="F53" s="123">
        <v>28</v>
      </c>
      <c r="G53" s="123">
        <v>28</v>
      </c>
      <c r="H53" s="124">
        <v>74</v>
      </c>
    </row>
    <row r="54" spans="1:8" ht="18.75" customHeight="1" x14ac:dyDescent="0.4">
      <c r="A54" s="122" t="s">
        <v>3867</v>
      </c>
      <c r="B54" s="123" t="s">
        <v>3151</v>
      </c>
      <c r="C54" s="123" t="s">
        <v>3511</v>
      </c>
      <c r="D54" s="123" t="s">
        <v>976</v>
      </c>
      <c r="E54" s="123">
        <v>24</v>
      </c>
      <c r="F54" s="123">
        <v>20</v>
      </c>
      <c r="G54" s="123">
        <v>28</v>
      </c>
      <c r="H54" s="124">
        <v>72</v>
      </c>
    </row>
    <row r="55" spans="1:8" ht="18.75" customHeight="1" x14ac:dyDescent="0.4">
      <c r="A55" s="122" t="s">
        <v>3922</v>
      </c>
      <c r="B55" s="123" t="s">
        <v>1680</v>
      </c>
      <c r="C55" s="123" t="s">
        <v>3497</v>
      </c>
      <c r="D55" s="123" t="s">
        <v>1267</v>
      </c>
      <c r="E55" s="123">
        <v>22</v>
      </c>
      <c r="F55" s="123">
        <v>30</v>
      </c>
      <c r="G55" s="123">
        <v>18</v>
      </c>
      <c r="H55" s="124">
        <v>70</v>
      </c>
    </row>
    <row r="56" spans="1:8" ht="18.75" customHeight="1" x14ac:dyDescent="0.4">
      <c r="A56" s="122" t="s">
        <v>3922</v>
      </c>
      <c r="B56" s="123" t="s">
        <v>2282</v>
      </c>
      <c r="C56" s="123" t="s">
        <v>3482</v>
      </c>
      <c r="D56" s="123" t="s">
        <v>118</v>
      </c>
      <c r="E56" s="123">
        <v>26</v>
      </c>
      <c r="F56" s="123">
        <v>16</v>
      </c>
      <c r="G56" s="123">
        <v>28</v>
      </c>
      <c r="H56" s="124">
        <v>70</v>
      </c>
    </row>
    <row r="57" spans="1:8" ht="18.75" customHeight="1" x14ac:dyDescent="0.4">
      <c r="A57" s="122" t="s">
        <v>3868</v>
      </c>
      <c r="B57" s="123" t="s">
        <v>1443</v>
      </c>
      <c r="C57" s="123" t="s">
        <v>3473</v>
      </c>
      <c r="D57" s="123" t="s">
        <v>443</v>
      </c>
      <c r="E57" s="123">
        <v>22</v>
      </c>
      <c r="F57" s="123">
        <v>22</v>
      </c>
      <c r="G57" s="123">
        <v>24</v>
      </c>
      <c r="H57" s="124">
        <v>68</v>
      </c>
    </row>
    <row r="58" spans="1:8" ht="18.75" customHeight="1" x14ac:dyDescent="0.4">
      <c r="A58" s="122" t="s">
        <v>4050</v>
      </c>
      <c r="B58" s="123" t="s">
        <v>1546</v>
      </c>
      <c r="C58" s="123" t="s">
        <v>3482</v>
      </c>
      <c r="D58" s="123" t="s">
        <v>156</v>
      </c>
      <c r="E58" s="123">
        <v>16</v>
      </c>
      <c r="F58" s="123">
        <v>28</v>
      </c>
      <c r="G58" s="123">
        <v>22</v>
      </c>
      <c r="H58" s="124">
        <v>66</v>
      </c>
    </row>
    <row r="59" spans="1:8" ht="18.75" customHeight="1" x14ac:dyDescent="0.4">
      <c r="A59" s="122" t="s">
        <v>4050</v>
      </c>
      <c r="B59" s="123" t="s">
        <v>2996</v>
      </c>
      <c r="C59" s="123" t="s">
        <v>3485</v>
      </c>
      <c r="D59" s="123" t="s">
        <v>860</v>
      </c>
      <c r="E59" s="123">
        <v>24</v>
      </c>
      <c r="F59" s="123">
        <v>20</v>
      </c>
      <c r="G59" s="123">
        <v>22</v>
      </c>
      <c r="H59" s="124">
        <v>66</v>
      </c>
    </row>
    <row r="60" spans="1:8" ht="18.75" customHeight="1" x14ac:dyDescent="0.4">
      <c r="A60" s="122" t="s">
        <v>3807</v>
      </c>
      <c r="B60" s="123" t="s">
        <v>2953</v>
      </c>
      <c r="C60" s="123" t="s">
        <v>3493</v>
      </c>
      <c r="D60" s="123" t="s">
        <v>1096</v>
      </c>
      <c r="E60" s="123">
        <v>20</v>
      </c>
      <c r="F60" s="123">
        <v>26</v>
      </c>
      <c r="G60" s="123">
        <v>18</v>
      </c>
      <c r="H60" s="124">
        <v>64</v>
      </c>
    </row>
    <row r="61" spans="1:8" ht="18.75" customHeight="1" x14ac:dyDescent="0.4">
      <c r="A61" s="122" t="s">
        <v>4012</v>
      </c>
      <c r="B61" s="123" t="s">
        <v>1941</v>
      </c>
      <c r="C61" s="123" t="s">
        <v>3517</v>
      </c>
      <c r="D61" s="123" t="s">
        <v>156</v>
      </c>
      <c r="E61" s="123">
        <v>20</v>
      </c>
      <c r="F61" s="123">
        <v>24</v>
      </c>
      <c r="G61" s="123">
        <v>18</v>
      </c>
      <c r="H61" s="124">
        <v>62</v>
      </c>
    </row>
    <row r="62" spans="1:8" ht="18.75" customHeight="1" x14ac:dyDescent="0.4">
      <c r="A62" s="122" t="s">
        <v>4012</v>
      </c>
      <c r="B62" s="123" t="s">
        <v>2396</v>
      </c>
      <c r="C62" s="123" t="s">
        <v>3753</v>
      </c>
      <c r="D62" s="123" t="s">
        <v>1090</v>
      </c>
      <c r="E62" s="123">
        <v>22</v>
      </c>
      <c r="F62" s="123">
        <v>20</v>
      </c>
      <c r="G62" s="123">
        <v>20</v>
      </c>
      <c r="H62" s="124">
        <v>62</v>
      </c>
    </row>
    <row r="63" spans="1:8" ht="18.75" customHeight="1" x14ac:dyDescent="0.4">
      <c r="A63" s="122" t="s">
        <v>3767</v>
      </c>
      <c r="B63" s="123" t="s">
        <v>3062</v>
      </c>
      <c r="C63" s="123" t="s">
        <v>3754</v>
      </c>
      <c r="D63" s="123" t="s">
        <v>1193</v>
      </c>
      <c r="E63" s="123">
        <v>20</v>
      </c>
      <c r="F63" s="123">
        <v>22</v>
      </c>
      <c r="G63" s="123">
        <v>16</v>
      </c>
      <c r="H63" s="124">
        <v>58</v>
      </c>
    </row>
    <row r="64" spans="1:8" ht="18.75" customHeight="1" x14ac:dyDescent="0.4">
      <c r="A64" s="122" t="s">
        <v>3767</v>
      </c>
      <c r="B64" s="123" t="s">
        <v>1936</v>
      </c>
      <c r="C64" s="123" t="s">
        <v>3482</v>
      </c>
      <c r="D64" s="123" t="s">
        <v>156</v>
      </c>
      <c r="E64" s="123">
        <v>18</v>
      </c>
      <c r="F64" s="123">
        <v>22</v>
      </c>
      <c r="G64" s="123">
        <v>18</v>
      </c>
      <c r="H64" s="124">
        <v>58</v>
      </c>
    </row>
    <row r="65" spans="1:8" ht="18.75" customHeight="1" x14ac:dyDescent="0.4">
      <c r="A65" s="122" t="s">
        <v>3767</v>
      </c>
      <c r="B65" s="123" t="s">
        <v>2252</v>
      </c>
      <c r="C65" s="123" t="s">
        <v>3482</v>
      </c>
      <c r="D65" s="123" t="s">
        <v>1088</v>
      </c>
      <c r="E65" s="123">
        <v>24</v>
      </c>
      <c r="F65" s="123">
        <v>16</v>
      </c>
      <c r="G65" s="123">
        <v>18</v>
      </c>
      <c r="H65" s="124">
        <v>58</v>
      </c>
    </row>
    <row r="66" spans="1:8" ht="18.75" customHeight="1" x14ac:dyDescent="0.4">
      <c r="A66" s="122" t="s">
        <v>3767</v>
      </c>
      <c r="B66" s="123" t="s">
        <v>3056</v>
      </c>
      <c r="C66" s="123" t="s">
        <v>3755</v>
      </c>
      <c r="D66" s="123" t="s">
        <v>3058</v>
      </c>
      <c r="E66" s="123">
        <v>20</v>
      </c>
      <c r="F66" s="123">
        <v>14</v>
      </c>
      <c r="G66" s="123">
        <v>24</v>
      </c>
      <c r="H66" s="124">
        <v>58</v>
      </c>
    </row>
    <row r="67" spans="1:8" ht="18.75" customHeight="1" x14ac:dyDescent="0.4">
      <c r="A67" s="122" t="s">
        <v>3770</v>
      </c>
      <c r="B67" s="123" t="s">
        <v>2254</v>
      </c>
      <c r="C67" s="123" t="s">
        <v>3482</v>
      </c>
      <c r="D67" s="123" t="s">
        <v>1088</v>
      </c>
      <c r="E67" s="123">
        <v>24</v>
      </c>
      <c r="F67" s="123">
        <v>16</v>
      </c>
      <c r="G67" s="123">
        <v>16</v>
      </c>
      <c r="H67" s="124">
        <v>56</v>
      </c>
    </row>
    <row r="68" spans="1:8" ht="18.75" customHeight="1" x14ac:dyDescent="0.4">
      <c r="A68" s="122" t="s">
        <v>3770</v>
      </c>
      <c r="B68" s="123" t="s">
        <v>2246</v>
      </c>
      <c r="C68" s="123" t="s">
        <v>3482</v>
      </c>
      <c r="D68" s="123" t="s">
        <v>1088</v>
      </c>
      <c r="E68" s="123">
        <v>20</v>
      </c>
      <c r="F68" s="123">
        <v>24</v>
      </c>
      <c r="G68" s="123">
        <v>12</v>
      </c>
      <c r="H68" s="124">
        <v>56</v>
      </c>
    </row>
    <row r="69" spans="1:8" ht="18.75" customHeight="1" x14ac:dyDescent="0.4">
      <c r="A69" s="122" t="s">
        <v>3770</v>
      </c>
      <c r="B69" s="123" t="s">
        <v>2250</v>
      </c>
      <c r="C69" s="123" t="s">
        <v>3482</v>
      </c>
      <c r="D69" s="123" t="s">
        <v>1088</v>
      </c>
      <c r="E69" s="123">
        <v>18</v>
      </c>
      <c r="F69" s="123">
        <v>16</v>
      </c>
      <c r="G69" s="123">
        <v>22</v>
      </c>
      <c r="H69" s="124">
        <v>56</v>
      </c>
    </row>
    <row r="70" spans="1:8" ht="18.75" customHeight="1" x14ac:dyDescent="0.4">
      <c r="A70" s="122" t="s">
        <v>3871</v>
      </c>
      <c r="B70" s="123" t="s">
        <v>2241</v>
      </c>
      <c r="C70" s="123" t="s">
        <v>3756</v>
      </c>
      <c r="D70" s="123" t="s">
        <v>1088</v>
      </c>
      <c r="E70" s="123">
        <v>18</v>
      </c>
      <c r="F70" s="123">
        <v>18</v>
      </c>
      <c r="G70" s="123">
        <v>18</v>
      </c>
      <c r="H70" s="124">
        <v>54</v>
      </c>
    </row>
    <row r="71" spans="1:8" ht="18.75" customHeight="1" x14ac:dyDescent="0.4">
      <c r="A71" s="122" t="s">
        <v>3771</v>
      </c>
      <c r="B71" s="123" t="s">
        <v>2248</v>
      </c>
      <c r="C71" s="123" t="s">
        <v>3482</v>
      </c>
      <c r="D71" s="123" t="s">
        <v>1088</v>
      </c>
      <c r="E71" s="123">
        <v>18</v>
      </c>
      <c r="F71" s="123">
        <v>18</v>
      </c>
      <c r="G71" s="123">
        <v>16</v>
      </c>
      <c r="H71" s="124">
        <v>52</v>
      </c>
    </row>
    <row r="72" spans="1:8" ht="18.75" customHeight="1" x14ac:dyDescent="0.4">
      <c r="A72" s="122" t="s">
        <v>3771</v>
      </c>
      <c r="B72" s="123" t="s">
        <v>1682</v>
      </c>
      <c r="C72" s="123" t="s">
        <v>3497</v>
      </c>
      <c r="D72" s="123" t="s">
        <v>1267</v>
      </c>
      <c r="E72" s="123">
        <v>18</v>
      </c>
      <c r="F72" s="123">
        <v>20</v>
      </c>
      <c r="G72" s="123">
        <v>14</v>
      </c>
      <c r="H72" s="124">
        <v>52</v>
      </c>
    </row>
    <row r="73" spans="1:8" ht="18.75" customHeight="1" x14ac:dyDescent="0.4">
      <c r="A73" s="122" t="s">
        <v>3771</v>
      </c>
      <c r="B73" s="123" t="s">
        <v>2958</v>
      </c>
      <c r="C73" s="123" t="s">
        <v>3493</v>
      </c>
      <c r="D73" s="123" t="s">
        <v>1096</v>
      </c>
      <c r="E73" s="123">
        <v>22</v>
      </c>
      <c r="F73" s="123">
        <v>16</v>
      </c>
      <c r="G73" s="123">
        <v>14</v>
      </c>
      <c r="H73" s="124">
        <v>52</v>
      </c>
    </row>
    <row r="74" spans="1:8" ht="18.75" customHeight="1" x14ac:dyDescent="0.4">
      <c r="A74" s="122" t="s">
        <v>3813</v>
      </c>
      <c r="B74" s="123" t="s">
        <v>2456</v>
      </c>
      <c r="C74" s="123" t="s">
        <v>3446</v>
      </c>
      <c r="D74" s="123" t="s">
        <v>443</v>
      </c>
      <c r="E74" s="123">
        <v>20</v>
      </c>
      <c r="F74" s="123">
        <v>18</v>
      </c>
      <c r="G74" s="123">
        <v>12</v>
      </c>
      <c r="H74" s="124">
        <v>50</v>
      </c>
    </row>
    <row r="75" spans="1:8" ht="18.75" customHeight="1" x14ac:dyDescent="0.4">
      <c r="A75" s="122" t="s">
        <v>3813</v>
      </c>
      <c r="B75" s="123" t="s">
        <v>1916</v>
      </c>
      <c r="C75" s="123" t="s">
        <v>3466</v>
      </c>
      <c r="D75" s="123" t="s">
        <v>1914</v>
      </c>
      <c r="E75" s="123">
        <v>18</v>
      </c>
      <c r="F75" s="123">
        <v>16</v>
      </c>
      <c r="G75" s="123">
        <v>16</v>
      </c>
      <c r="H75" s="124">
        <v>50</v>
      </c>
    </row>
    <row r="76" spans="1:8" ht="18.75" customHeight="1" x14ac:dyDescent="0.4">
      <c r="A76" s="122" t="s">
        <v>3875</v>
      </c>
      <c r="B76" s="123" t="s">
        <v>2458</v>
      </c>
      <c r="C76" s="123" t="s">
        <v>3446</v>
      </c>
      <c r="D76" s="123" t="s">
        <v>443</v>
      </c>
      <c r="E76" s="123">
        <v>18</v>
      </c>
      <c r="F76" s="123">
        <v>16</v>
      </c>
      <c r="G76" s="123">
        <v>12</v>
      </c>
      <c r="H76" s="124">
        <v>46</v>
      </c>
    </row>
    <row r="77" spans="1:8" ht="18.75" customHeight="1" x14ac:dyDescent="0.4">
      <c r="A77" s="122" t="s">
        <v>3773</v>
      </c>
      <c r="B77" s="123" t="s">
        <v>3000</v>
      </c>
      <c r="C77" s="123" t="s">
        <v>3757</v>
      </c>
      <c r="D77" s="123" t="s">
        <v>860</v>
      </c>
      <c r="E77" s="123">
        <v>18</v>
      </c>
      <c r="F77" s="123">
        <v>8</v>
      </c>
      <c r="G77" s="123">
        <v>18</v>
      </c>
      <c r="H77" s="124">
        <v>44</v>
      </c>
    </row>
    <row r="78" spans="1:8" ht="18.75" customHeight="1" x14ac:dyDescent="0.4">
      <c r="A78" s="122" t="s">
        <v>3877</v>
      </c>
      <c r="B78" s="123" t="s">
        <v>1873</v>
      </c>
      <c r="C78" s="123" t="s">
        <v>3460</v>
      </c>
      <c r="D78" s="123" t="s">
        <v>1086</v>
      </c>
      <c r="E78" s="123">
        <v>10</v>
      </c>
      <c r="F78" s="123">
        <v>12</v>
      </c>
      <c r="G78" s="123">
        <v>16</v>
      </c>
      <c r="H78" s="124">
        <v>38</v>
      </c>
    </row>
    <row r="79" spans="1:8" ht="18.75" customHeight="1" x14ac:dyDescent="0.4">
      <c r="A79" s="122" t="s">
        <v>3774</v>
      </c>
      <c r="B79" s="123" t="s">
        <v>2244</v>
      </c>
      <c r="C79" s="123" t="s">
        <v>3482</v>
      </c>
      <c r="D79" s="123" t="s">
        <v>1088</v>
      </c>
      <c r="E79" s="123">
        <v>6</v>
      </c>
      <c r="F79" s="123">
        <v>16</v>
      </c>
      <c r="G79" s="123">
        <v>14</v>
      </c>
      <c r="H79" s="124">
        <v>36</v>
      </c>
    </row>
    <row r="80" spans="1:8" ht="18.75" customHeight="1" x14ac:dyDescent="0.4">
      <c r="A80" s="125" t="s">
        <v>3929</v>
      </c>
      <c r="B80" s="126" t="s">
        <v>1943</v>
      </c>
      <c r="C80" s="126" t="s">
        <v>3517</v>
      </c>
      <c r="D80" s="126" t="s">
        <v>156</v>
      </c>
      <c r="E80" s="126">
        <v>10</v>
      </c>
      <c r="F80" s="126">
        <v>14</v>
      </c>
      <c r="G80" s="126">
        <v>10</v>
      </c>
      <c r="H80" s="127">
        <v>34</v>
      </c>
    </row>
  </sheetData>
  <phoneticPr fontId="1"/>
  <pageMargins left="0.7" right="0.7" top="0.75" bottom="0.75" header="0.3" footer="0.3"/>
  <pageSetup paperSize="1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FFFF00"/>
  </sheetPr>
  <dimension ref="A1:AC130"/>
  <sheetViews>
    <sheetView zoomScaleNormal="100" workbookViewId="0"/>
  </sheetViews>
  <sheetFormatPr defaultColWidth="9" defaultRowHeight="18.75" customHeight="1" x14ac:dyDescent="0.4"/>
  <cols>
    <col min="1" max="1" width="8.75" style="102" customWidth="1"/>
    <col min="2" max="2" width="13.75" style="102" customWidth="1"/>
    <col min="3" max="3" width="16.25" style="102" customWidth="1"/>
    <col min="4" max="4" width="31.25" style="102" customWidth="1"/>
    <col min="5" max="8" width="7.5" style="102" customWidth="1"/>
    <col min="9" max="9" width="5.25" style="102" customWidth="1"/>
    <col min="10" max="10" width="8.75" style="102" customWidth="1"/>
    <col min="11" max="11" width="31.25" style="102" customWidth="1"/>
    <col min="12" max="12" width="9.5" style="102" bestFit="1" customWidth="1"/>
    <col min="13" max="13" width="16.125" style="102" bestFit="1" customWidth="1"/>
    <col min="14" max="14" width="6.25" style="102" customWidth="1"/>
    <col min="15" max="15" width="5.5" style="102" hidden="1" customWidth="1"/>
    <col min="16" max="16" width="12.625" style="102" customWidth="1"/>
    <col min="17" max="17" width="19.375" style="102" hidden="1" customWidth="1"/>
    <col min="18" max="18" width="5.5" style="102" bestFit="1" customWidth="1"/>
    <col min="19" max="19" width="4.5" style="102" customWidth="1"/>
    <col min="20" max="20" width="21.625" style="102" hidden="1" customWidth="1"/>
    <col min="21" max="21" width="11.625" style="102" bestFit="1" customWidth="1"/>
    <col min="22" max="22" width="5.625" style="102" hidden="1" customWidth="1"/>
    <col min="23" max="23" width="6.5" style="102" bestFit="1" customWidth="1"/>
    <col min="24" max="24" width="5.5" style="102" customWidth="1"/>
    <col min="25" max="25" width="0" style="102" hidden="1" customWidth="1"/>
    <col min="26" max="26" width="11.625" style="102" customWidth="1"/>
    <col min="27" max="27" width="0" style="102" hidden="1" customWidth="1"/>
    <col min="28" max="28" width="5.5" style="102" bestFit="1" customWidth="1"/>
    <col min="29" max="29" width="4.5" style="102" bestFit="1" customWidth="1"/>
    <col min="30" max="16384" width="9" style="102"/>
  </cols>
  <sheetData>
    <row r="1" spans="1:29" s="134" customFormat="1" ht="28.5" x14ac:dyDescent="0.4">
      <c r="A1" s="103" t="s">
        <v>1148</v>
      </c>
    </row>
    <row r="2" spans="1:29" s="134" customFormat="1" ht="28.5" x14ac:dyDescent="0.4">
      <c r="A2" s="103" t="s">
        <v>1152</v>
      </c>
      <c r="J2" s="103" t="s">
        <v>1153</v>
      </c>
    </row>
    <row r="3" spans="1:29" s="134" customFormat="1" ht="28.5" x14ac:dyDescent="0.4">
      <c r="A3" s="103"/>
    </row>
    <row r="4" spans="1:29" ht="13.5" x14ac:dyDescent="0.4">
      <c r="A4" s="113" t="s">
        <v>1157</v>
      </c>
      <c r="B4" s="114" t="s">
        <v>1158</v>
      </c>
      <c r="C4" s="114" t="s">
        <v>1159</v>
      </c>
      <c r="D4" s="114" t="s">
        <v>1160</v>
      </c>
      <c r="E4" s="114" t="s">
        <v>1081</v>
      </c>
      <c r="F4" s="114" t="s">
        <v>1082</v>
      </c>
      <c r="G4" s="114" t="s">
        <v>1161</v>
      </c>
      <c r="H4" s="115" t="s">
        <v>1162</v>
      </c>
      <c r="J4" s="113" t="s">
        <v>1157</v>
      </c>
      <c r="K4" s="114" t="s">
        <v>1160</v>
      </c>
      <c r="L4" s="114" t="s">
        <v>1163</v>
      </c>
      <c r="M4" s="114" t="s">
        <v>3974</v>
      </c>
      <c r="N4" s="114" t="s">
        <v>3975</v>
      </c>
      <c r="O4" s="114" t="s">
        <v>1164</v>
      </c>
      <c r="P4" s="114" t="s">
        <v>3976</v>
      </c>
      <c r="Q4" s="114" t="s">
        <v>1165</v>
      </c>
      <c r="R4" s="114"/>
      <c r="S4" s="114"/>
      <c r="T4" s="114"/>
      <c r="U4" s="114" t="s">
        <v>3977</v>
      </c>
      <c r="V4" s="114"/>
      <c r="W4" s="114"/>
      <c r="X4" s="114"/>
      <c r="Y4" s="114"/>
      <c r="Z4" s="114" t="s">
        <v>3978</v>
      </c>
      <c r="AA4" s="114"/>
      <c r="AB4" s="114"/>
      <c r="AC4" s="115"/>
    </row>
    <row r="5" spans="1:29" ht="18.75" customHeight="1" x14ac:dyDescent="0.4">
      <c r="A5" s="104" t="s">
        <v>1104</v>
      </c>
      <c r="B5" s="105" t="s">
        <v>1108</v>
      </c>
      <c r="C5" s="105" t="s">
        <v>3525</v>
      </c>
      <c r="D5" s="105" t="s">
        <v>1090</v>
      </c>
      <c r="E5" s="105">
        <v>100</v>
      </c>
      <c r="F5" s="105">
        <v>100</v>
      </c>
      <c r="G5" s="105">
        <v>88</v>
      </c>
      <c r="H5" s="106">
        <v>288</v>
      </c>
      <c r="J5" s="104" t="s">
        <v>1647</v>
      </c>
      <c r="K5" s="105" t="s">
        <v>156</v>
      </c>
      <c r="L5" s="105" t="s">
        <v>1113</v>
      </c>
      <c r="M5" s="105" t="s">
        <v>1652</v>
      </c>
      <c r="N5" s="105">
        <v>738</v>
      </c>
      <c r="O5" s="105" t="s">
        <v>190</v>
      </c>
      <c r="P5" s="105" t="s">
        <v>1173</v>
      </c>
      <c r="Q5" s="105" t="s">
        <v>1945</v>
      </c>
      <c r="R5" s="105" t="s">
        <v>18</v>
      </c>
      <c r="S5" s="105">
        <v>278</v>
      </c>
      <c r="T5" s="105" t="s">
        <v>191</v>
      </c>
      <c r="U5" s="105" t="s">
        <v>163</v>
      </c>
      <c r="V5" s="105" t="s">
        <v>164</v>
      </c>
      <c r="W5" s="105" t="s">
        <v>18</v>
      </c>
      <c r="X5" s="105">
        <v>266</v>
      </c>
      <c r="Y5" s="105" t="s">
        <v>192</v>
      </c>
      <c r="Z5" s="105" t="s">
        <v>174</v>
      </c>
      <c r="AA5" s="105" t="s">
        <v>175</v>
      </c>
      <c r="AB5" s="105" t="s">
        <v>18</v>
      </c>
      <c r="AC5" s="106">
        <v>194</v>
      </c>
    </row>
    <row r="6" spans="1:29" ht="18.75" customHeight="1" x14ac:dyDescent="0.4">
      <c r="A6" s="107" t="s">
        <v>3444</v>
      </c>
      <c r="B6" s="108" t="s">
        <v>1173</v>
      </c>
      <c r="C6" s="108" t="s">
        <v>3541</v>
      </c>
      <c r="D6" s="108" t="s">
        <v>156</v>
      </c>
      <c r="E6" s="108">
        <v>96</v>
      </c>
      <c r="F6" s="108">
        <v>100</v>
      </c>
      <c r="G6" s="108">
        <v>82</v>
      </c>
      <c r="H6" s="109">
        <v>278</v>
      </c>
      <c r="J6" s="107" t="s">
        <v>3444</v>
      </c>
      <c r="K6" s="108" t="s">
        <v>1090</v>
      </c>
      <c r="L6" s="108" t="s">
        <v>1112</v>
      </c>
      <c r="M6" s="108" t="s">
        <v>1655</v>
      </c>
      <c r="N6" s="108">
        <v>726</v>
      </c>
      <c r="O6" s="108" t="s">
        <v>504</v>
      </c>
      <c r="P6" s="108" t="s">
        <v>1108</v>
      </c>
      <c r="Q6" s="108" t="s">
        <v>398</v>
      </c>
      <c r="R6" s="108" t="s">
        <v>18</v>
      </c>
      <c r="S6" s="108">
        <v>288</v>
      </c>
      <c r="T6" s="108" t="s">
        <v>514</v>
      </c>
      <c r="U6" s="108" t="s">
        <v>1177</v>
      </c>
      <c r="V6" s="108" t="s">
        <v>2401</v>
      </c>
      <c r="W6" s="108" t="s">
        <v>39</v>
      </c>
      <c r="X6" s="108">
        <v>234</v>
      </c>
      <c r="Y6" s="108" t="s">
        <v>515</v>
      </c>
      <c r="Z6" s="108" t="s">
        <v>1168</v>
      </c>
      <c r="AA6" s="108" t="s">
        <v>2402</v>
      </c>
      <c r="AB6" s="108" t="s">
        <v>39</v>
      </c>
      <c r="AC6" s="109">
        <v>204</v>
      </c>
    </row>
    <row r="7" spans="1:29" ht="18.75" customHeight="1" x14ac:dyDescent="0.4">
      <c r="A7" s="107" t="s">
        <v>3448</v>
      </c>
      <c r="B7" s="108" t="s">
        <v>1337</v>
      </c>
      <c r="C7" s="108" t="s">
        <v>3521</v>
      </c>
      <c r="D7" s="108" t="s">
        <v>1338</v>
      </c>
      <c r="E7" s="108">
        <v>88</v>
      </c>
      <c r="F7" s="108">
        <v>100</v>
      </c>
      <c r="G7" s="108">
        <v>82</v>
      </c>
      <c r="H7" s="109">
        <v>270</v>
      </c>
      <c r="J7" s="107" t="s">
        <v>3448</v>
      </c>
      <c r="K7" s="108" t="s">
        <v>3295</v>
      </c>
      <c r="L7" s="108" t="s">
        <v>1118</v>
      </c>
      <c r="M7" s="108" t="s">
        <v>3979</v>
      </c>
      <c r="N7" s="108">
        <v>648</v>
      </c>
      <c r="O7" s="108" t="s">
        <v>877</v>
      </c>
      <c r="P7" s="108" t="s">
        <v>3300</v>
      </c>
      <c r="Q7" s="108" t="s">
        <v>3301</v>
      </c>
      <c r="R7" s="108" t="s">
        <v>18</v>
      </c>
      <c r="S7" s="108">
        <v>236</v>
      </c>
      <c r="T7" s="108" t="s">
        <v>880</v>
      </c>
      <c r="U7" s="108" t="s">
        <v>3302</v>
      </c>
      <c r="V7" s="108" t="s">
        <v>3303</v>
      </c>
      <c r="W7" s="108" t="s">
        <v>18</v>
      </c>
      <c r="X7" s="108">
        <v>214</v>
      </c>
      <c r="Y7" s="108" t="s">
        <v>866</v>
      </c>
      <c r="Z7" s="108" t="s">
        <v>3296</v>
      </c>
      <c r="AA7" s="108" t="s">
        <v>3297</v>
      </c>
      <c r="AB7" s="108" t="s">
        <v>39</v>
      </c>
      <c r="AC7" s="109">
        <v>198</v>
      </c>
    </row>
    <row r="8" spans="1:29" ht="18.75" customHeight="1" x14ac:dyDescent="0.4">
      <c r="A8" s="107" t="s">
        <v>3456</v>
      </c>
      <c r="B8" s="108" t="s">
        <v>163</v>
      </c>
      <c r="C8" s="108" t="s">
        <v>3541</v>
      </c>
      <c r="D8" s="108" t="s">
        <v>156</v>
      </c>
      <c r="E8" s="108">
        <v>94</v>
      </c>
      <c r="F8" s="108">
        <v>98</v>
      </c>
      <c r="G8" s="108">
        <v>74</v>
      </c>
      <c r="H8" s="109">
        <v>266</v>
      </c>
      <c r="J8" s="107" t="s">
        <v>3456</v>
      </c>
      <c r="K8" s="108" t="s">
        <v>19</v>
      </c>
      <c r="L8" s="108" t="s">
        <v>1117</v>
      </c>
      <c r="M8" s="108" t="s">
        <v>3980</v>
      </c>
      <c r="N8" s="108">
        <v>534</v>
      </c>
      <c r="O8" s="108" t="s">
        <v>42</v>
      </c>
      <c r="P8" s="108" t="s">
        <v>1355</v>
      </c>
      <c r="Q8" s="108" t="s">
        <v>27</v>
      </c>
      <c r="R8" s="108" t="s">
        <v>18</v>
      </c>
      <c r="S8" s="108">
        <v>258</v>
      </c>
      <c r="T8" s="108" t="s">
        <v>52</v>
      </c>
      <c r="U8" s="108" t="s">
        <v>1414</v>
      </c>
      <c r="V8" s="108" t="s">
        <v>1775</v>
      </c>
      <c r="W8" s="108" t="s">
        <v>18</v>
      </c>
      <c r="X8" s="108">
        <v>144</v>
      </c>
      <c r="Y8" s="108" t="s">
        <v>62</v>
      </c>
      <c r="Z8" s="108" t="s">
        <v>1180</v>
      </c>
      <c r="AA8" s="108" t="s">
        <v>1776</v>
      </c>
      <c r="AB8" s="108" t="s">
        <v>18</v>
      </c>
      <c r="AC8" s="109">
        <v>132</v>
      </c>
    </row>
    <row r="9" spans="1:29" ht="18.75" customHeight="1" x14ac:dyDescent="0.4">
      <c r="A9" s="107" t="s">
        <v>3461</v>
      </c>
      <c r="B9" s="108" t="s">
        <v>1355</v>
      </c>
      <c r="C9" s="108" t="s">
        <v>3529</v>
      </c>
      <c r="D9" s="108" t="s">
        <v>19</v>
      </c>
      <c r="E9" s="108">
        <v>92</v>
      </c>
      <c r="F9" s="108">
        <v>92</v>
      </c>
      <c r="G9" s="108">
        <v>74</v>
      </c>
      <c r="H9" s="109">
        <v>258</v>
      </c>
      <c r="J9" s="107" t="s">
        <v>3461</v>
      </c>
      <c r="K9" s="108" t="s">
        <v>443</v>
      </c>
      <c r="L9" s="108" t="s">
        <v>1114</v>
      </c>
      <c r="M9" s="108" t="s">
        <v>1656</v>
      </c>
      <c r="N9" s="108">
        <v>512</v>
      </c>
      <c r="O9" s="108" t="s">
        <v>526</v>
      </c>
      <c r="P9" s="108" t="s">
        <v>474</v>
      </c>
      <c r="Q9" s="108" t="s">
        <v>475</v>
      </c>
      <c r="R9" s="108" t="s">
        <v>39</v>
      </c>
      <c r="S9" s="108">
        <v>194</v>
      </c>
      <c r="T9" s="108" t="s">
        <v>527</v>
      </c>
      <c r="U9" s="108" t="s">
        <v>1195</v>
      </c>
      <c r="V9" s="108" t="s">
        <v>2460</v>
      </c>
      <c r="W9" s="108" t="s">
        <v>39</v>
      </c>
      <c r="X9" s="108">
        <v>170</v>
      </c>
      <c r="Y9" s="108" t="s">
        <v>528</v>
      </c>
      <c r="Z9" s="108" t="s">
        <v>1352</v>
      </c>
      <c r="AA9" s="108" t="s">
        <v>2461</v>
      </c>
      <c r="AB9" s="108" t="s">
        <v>39</v>
      </c>
      <c r="AC9" s="109">
        <v>148</v>
      </c>
    </row>
    <row r="10" spans="1:29" ht="18.75" customHeight="1" x14ac:dyDescent="0.4">
      <c r="A10" s="107" t="s">
        <v>3467</v>
      </c>
      <c r="B10" s="108" t="s">
        <v>3373</v>
      </c>
      <c r="C10" s="108" t="s">
        <v>3531</v>
      </c>
      <c r="D10" s="108" t="s">
        <v>3375</v>
      </c>
      <c r="E10" s="108">
        <v>84</v>
      </c>
      <c r="F10" s="108">
        <v>98</v>
      </c>
      <c r="G10" s="108">
        <v>68</v>
      </c>
      <c r="H10" s="109">
        <v>250</v>
      </c>
      <c r="J10" s="107" t="s">
        <v>3467</v>
      </c>
      <c r="K10" s="108" t="s">
        <v>293</v>
      </c>
      <c r="L10" s="108" t="s">
        <v>1112</v>
      </c>
      <c r="M10" s="108" t="s">
        <v>1653</v>
      </c>
      <c r="N10" s="108">
        <v>484</v>
      </c>
      <c r="O10" s="108" t="s">
        <v>449</v>
      </c>
      <c r="P10" s="108" t="s">
        <v>1171</v>
      </c>
      <c r="Q10" s="108" t="s">
        <v>2356</v>
      </c>
      <c r="R10" s="108" t="s">
        <v>18</v>
      </c>
      <c r="S10" s="108">
        <v>204</v>
      </c>
      <c r="T10" s="108" t="s">
        <v>402</v>
      </c>
      <c r="U10" s="108" t="s">
        <v>1345</v>
      </c>
      <c r="V10" s="108" t="s">
        <v>2320</v>
      </c>
      <c r="W10" s="108" t="s">
        <v>39</v>
      </c>
      <c r="X10" s="108">
        <v>144</v>
      </c>
      <c r="Y10" s="108" t="s">
        <v>373</v>
      </c>
      <c r="Z10" s="108" t="s">
        <v>1343</v>
      </c>
      <c r="AA10" s="108" t="s">
        <v>2317</v>
      </c>
      <c r="AB10" s="108" t="s">
        <v>39</v>
      </c>
      <c r="AC10" s="109">
        <v>136</v>
      </c>
    </row>
    <row r="11" spans="1:29" ht="18.75" customHeight="1" x14ac:dyDescent="0.4">
      <c r="A11" s="107" t="s">
        <v>3470</v>
      </c>
      <c r="B11" s="108" t="s">
        <v>1176</v>
      </c>
      <c r="C11" s="108" t="s">
        <v>3524</v>
      </c>
      <c r="D11" s="108" t="s">
        <v>764</v>
      </c>
      <c r="E11" s="108">
        <v>76</v>
      </c>
      <c r="F11" s="108">
        <v>94</v>
      </c>
      <c r="G11" s="108">
        <v>74</v>
      </c>
      <c r="H11" s="109">
        <v>244</v>
      </c>
      <c r="J11" s="107" t="s">
        <v>3470</v>
      </c>
      <c r="K11" s="108" t="s">
        <v>118</v>
      </c>
      <c r="L11" s="108" t="s">
        <v>1113</v>
      </c>
      <c r="M11" s="108" t="s">
        <v>3971</v>
      </c>
      <c r="N11" s="108">
        <v>446</v>
      </c>
      <c r="O11" s="108" t="s">
        <v>181</v>
      </c>
      <c r="P11" s="108" t="s">
        <v>134</v>
      </c>
      <c r="Q11" s="108" t="s">
        <v>135</v>
      </c>
      <c r="R11" s="108" t="s">
        <v>18</v>
      </c>
      <c r="S11" s="108">
        <v>150</v>
      </c>
      <c r="T11" s="108" t="s">
        <v>180</v>
      </c>
      <c r="U11" s="108" t="s">
        <v>1186</v>
      </c>
      <c r="V11" s="108" t="s">
        <v>2284</v>
      </c>
      <c r="W11" s="108" t="s">
        <v>39</v>
      </c>
      <c r="X11" s="108">
        <v>148</v>
      </c>
      <c r="Y11" s="108" t="s">
        <v>182</v>
      </c>
      <c r="Z11" s="108" t="s">
        <v>1166</v>
      </c>
      <c r="AA11" s="108" t="s">
        <v>2285</v>
      </c>
      <c r="AB11" s="108" t="s">
        <v>18</v>
      </c>
      <c r="AC11" s="109">
        <v>148</v>
      </c>
    </row>
    <row r="12" spans="1:29" ht="18.75" customHeight="1" x14ac:dyDescent="0.4">
      <c r="A12" s="107" t="s">
        <v>3472</v>
      </c>
      <c r="B12" s="108" t="s">
        <v>3300</v>
      </c>
      <c r="C12" s="108" t="s">
        <v>3531</v>
      </c>
      <c r="D12" s="108" t="s">
        <v>3295</v>
      </c>
      <c r="E12" s="108">
        <v>74</v>
      </c>
      <c r="F12" s="108">
        <v>92</v>
      </c>
      <c r="G12" s="108">
        <v>70</v>
      </c>
      <c r="H12" s="109">
        <v>236</v>
      </c>
      <c r="J12" s="107" t="s">
        <v>3472</v>
      </c>
      <c r="K12" s="108" t="s">
        <v>1267</v>
      </c>
      <c r="L12" s="108" t="s">
        <v>1359</v>
      </c>
      <c r="M12" s="108" t="s">
        <v>1648</v>
      </c>
      <c r="N12" s="108">
        <v>444</v>
      </c>
      <c r="O12" s="108" t="s">
        <v>1100</v>
      </c>
      <c r="P12" s="108" t="s">
        <v>1445</v>
      </c>
      <c r="Q12" s="108" t="s">
        <v>1684</v>
      </c>
      <c r="R12" s="108" t="s">
        <v>18</v>
      </c>
      <c r="S12" s="108">
        <v>176</v>
      </c>
      <c r="T12" s="108" t="s">
        <v>31</v>
      </c>
      <c r="U12" s="108" t="s">
        <v>1402</v>
      </c>
      <c r="V12" s="108" t="s">
        <v>1685</v>
      </c>
      <c r="W12" s="108" t="s">
        <v>18</v>
      </c>
      <c r="X12" s="108">
        <v>164</v>
      </c>
      <c r="Y12" s="108" t="s">
        <v>36</v>
      </c>
      <c r="Z12" s="108" t="s">
        <v>1686</v>
      </c>
      <c r="AA12" s="108" t="s">
        <v>1687</v>
      </c>
      <c r="AB12" s="108" t="s">
        <v>18</v>
      </c>
      <c r="AC12" s="109">
        <v>104</v>
      </c>
    </row>
    <row r="13" spans="1:29" ht="18.75" customHeight="1" x14ac:dyDescent="0.4">
      <c r="A13" s="107" t="s">
        <v>3479</v>
      </c>
      <c r="B13" s="108" t="s">
        <v>1177</v>
      </c>
      <c r="C13" s="108" t="s">
        <v>3527</v>
      </c>
      <c r="D13" s="108" t="s">
        <v>1090</v>
      </c>
      <c r="E13" s="108">
        <v>82</v>
      </c>
      <c r="F13" s="108">
        <v>100</v>
      </c>
      <c r="G13" s="108">
        <v>52</v>
      </c>
      <c r="H13" s="109">
        <v>234</v>
      </c>
      <c r="J13" s="107" t="s">
        <v>3479</v>
      </c>
      <c r="K13" s="108" t="s">
        <v>1094</v>
      </c>
      <c r="L13" s="108" t="s">
        <v>1115</v>
      </c>
      <c r="M13" s="108" t="s">
        <v>3981</v>
      </c>
      <c r="N13" s="108">
        <v>440</v>
      </c>
      <c r="O13" s="108" t="s">
        <v>593</v>
      </c>
      <c r="P13" s="108" t="s">
        <v>1447</v>
      </c>
      <c r="Q13" s="108" t="s">
        <v>2774</v>
      </c>
      <c r="R13" s="108" t="s">
        <v>18</v>
      </c>
      <c r="S13" s="108">
        <v>162</v>
      </c>
      <c r="T13" s="108" t="s">
        <v>572</v>
      </c>
      <c r="U13" s="108" t="s">
        <v>1188</v>
      </c>
      <c r="V13" s="108" t="s">
        <v>2772</v>
      </c>
      <c r="W13" s="108" t="s">
        <v>18</v>
      </c>
      <c r="X13" s="108">
        <v>158</v>
      </c>
      <c r="Y13" s="108" t="s">
        <v>589</v>
      </c>
      <c r="Z13" s="108" t="s">
        <v>1198</v>
      </c>
      <c r="AA13" s="108" t="s">
        <v>2773</v>
      </c>
      <c r="AB13" s="108" t="s">
        <v>18</v>
      </c>
      <c r="AC13" s="109">
        <v>120</v>
      </c>
    </row>
    <row r="14" spans="1:29" ht="18.75" customHeight="1" x14ac:dyDescent="0.4">
      <c r="A14" s="107" t="s">
        <v>3481</v>
      </c>
      <c r="B14" s="108" t="s">
        <v>1034</v>
      </c>
      <c r="C14" s="108" t="s">
        <v>3531</v>
      </c>
      <c r="D14" s="108" t="s">
        <v>1099</v>
      </c>
      <c r="E14" s="108">
        <v>64</v>
      </c>
      <c r="F14" s="108">
        <v>88</v>
      </c>
      <c r="G14" s="108">
        <v>66</v>
      </c>
      <c r="H14" s="109">
        <v>218</v>
      </c>
      <c r="J14" s="107" t="s">
        <v>3481</v>
      </c>
      <c r="K14" s="108" t="s">
        <v>1096</v>
      </c>
      <c r="L14" s="108" t="s">
        <v>1127</v>
      </c>
      <c r="M14" s="108" t="s">
        <v>3972</v>
      </c>
      <c r="N14" s="108">
        <v>420</v>
      </c>
      <c r="O14" s="108" t="s">
        <v>704</v>
      </c>
      <c r="P14" s="108" t="s">
        <v>1170</v>
      </c>
      <c r="Q14" s="108" t="s">
        <v>2960</v>
      </c>
      <c r="R14" s="108" t="s">
        <v>39</v>
      </c>
      <c r="S14" s="108">
        <v>176</v>
      </c>
      <c r="T14" s="108" t="s">
        <v>739</v>
      </c>
      <c r="U14" s="108" t="s">
        <v>2964</v>
      </c>
      <c r="V14" s="108" t="s">
        <v>2965</v>
      </c>
      <c r="W14" s="108" t="s">
        <v>18</v>
      </c>
      <c r="X14" s="108">
        <v>122</v>
      </c>
      <c r="Y14" s="108" t="s">
        <v>746</v>
      </c>
      <c r="Z14" s="108" t="s">
        <v>1172</v>
      </c>
      <c r="AA14" s="108" t="s">
        <v>2343</v>
      </c>
      <c r="AB14" s="108" t="s">
        <v>18</v>
      </c>
      <c r="AC14" s="109">
        <v>122</v>
      </c>
    </row>
    <row r="15" spans="1:29" ht="18.75" customHeight="1" x14ac:dyDescent="0.4">
      <c r="A15" s="107" t="s">
        <v>3484</v>
      </c>
      <c r="B15" s="108" t="s">
        <v>3302</v>
      </c>
      <c r="C15" s="108" t="s">
        <v>3531</v>
      </c>
      <c r="D15" s="108" t="s">
        <v>3295</v>
      </c>
      <c r="E15" s="108">
        <v>60</v>
      </c>
      <c r="F15" s="108">
        <v>90</v>
      </c>
      <c r="G15" s="108">
        <v>64</v>
      </c>
      <c r="H15" s="109">
        <v>214</v>
      </c>
      <c r="J15" s="110" t="s">
        <v>3481</v>
      </c>
      <c r="K15" s="111" t="s">
        <v>1087</v>
      </c>
      <c r="L15" s="111" t="s">
        <v>1113</v>
      </c>
      <c r="M15" s="111" t="s">
        <v>3982</v>
      </c>
      <c r="N15" s="111">
        <v>420</v>
      </c>
      <c r="O15" s="111" t="s">
        <v>183</v>
      </c>
      <c r="P15" s="111" t="s">
        <v>1183</v>
      </c>
      <c r="Q15" s="111" t="s">
        <v>2286</v>
      </c>
      <c r="R15" s="111" t="s">
        <v>39</v>
      </c>
      <c r="S15" s="111">
        <v>206</v>
      </c>
      <c r="T15" s="111" t="s">
        <v>186</v>
      </c>
      <c r="U15" s="111" t="s">
        <v>2287</v>
      </c>
      <c r="V15" s="111" t="s">
        <v>2288</v>
      </c>
      <c r="W15" s="111" t="s">
        <v>18</v>
      </c>
      <c r="X15" s="111">
        <v>108</v>
      </c>
      <c r="Y15" s="111" t="s">
        <v>189</v>
      </c>
      <c r="Z15" s="111" t="s">
        <v>2289</v>
      </c>
      <c r="AA15" s="111" t="s">
        <v>2290</v>
      </c>
      <c r="AB15" s="111" t="s">
        <v>18</v>
      </c>
      <c r="AC15" s="112">
        <v>106</v>
      </c>
    </row>
    <row r="16" spans="1:29" ht="18.75" customHeight="1" x14ac:dyDescent="0.4">
      <c r="A16" s="107" t="s">
        <v>3489</v>
      </c>
      <c r="B16" s="108" t="s">
        <v>1183</v>
      </c>
      <c r="C16" s="108" t="s">
        <v>3548</v>
      </c>
      <c r="D16" s="108" t="s">
        <v>1087</v>
      </c>
      <c r="E16" s="108">
        <v>56</v>
      </c>
      <c r="F16" s="108">
        <v>92</v>
      </c>
      <c r="G16" s="108">
        <v>58</v>
      </c>
      <c r="H16" s="109">
        <v>206</v>
      </c>
      <c r="J16" s="116" t="s">
        <v>1119</v>
      </c>
      <c r="K16" s="117" t="s">
        <v>1099</v>
      </c>
      <c r="L16" s="117" t="s">
        <v>1118</v>
      </c>
      <c r="M16" s="117" t="s">
        <v>3966</v>
      </c>
      <c r="N16" s="117">
        <v>402</v>
      </c>
      <c r="O16" s="117" t="s">
        <v>885</v>
      </c>
      <c r="P16" s="117" t="s">
        <v>1034</v>
      </c>
      <c r="Q16" s="117" t="s">
        <v>1035</v>
      </c>
      <c r="R16" s="117" t="s">
        <v>18</v>
      </c>
      <c r="S16" s="117">
        <v>218</v>
      </c>
      <c r="T16" s="117" t="s">
        <v>881</v>
      </c>
      <c r="U16" s="117" t="s">
        <v>3337</v>
      </c>
      <c r="V16" s="117" t="s">
        <v>3338</v>
      </c>
      <c r="W16" s="117" t="s">
        <v>39</v>
      </c>
      <c r="X16" s="117">
        <v>92</v>
      </c>
      <c r="Y16" s="117" t="s">
        <v>884</v>
      </c>
      <c r="Z16" s="117" t="s">
        <v>1585</v>
      </c>
      <c r="AA16" s="117" t="s">
        <v>3339</v>
      </c>
      <c r="AB16" s="117" t="s">
        <v>18</v>
      </c>
      <c r="AC16" s="118">
        <v>92</v>
      </c>
    </row>
    <row r="17" spans="1:29" ht="18.75" customHeight="1" x14ac:dyDescent="0.4">
      <c r="A17" s="107" t="s">
        <v>3546</v>
      </c>
      <c r="B17" s="108" t="s">
        <v>1171</v>
      </c>
      <c r="C17" s="108" t="s">
        <v>3525</v>
      </c>
      <c r="D17" s="108" t="s">
        <v>293</v>
      </c>
      <c r="E17" s="108">
        <v>64</v>
      </c>
      <c r="F17" s="108">
        <v>90</v>
      </c>
      <c r="G17" s="108">
        <v>50</v>
      </c>
      <c r="H17" s="109">
        <v>204</v>
      </c>
      <c r="J17" s="107" t="s">
        <v>1119</v>
      </c>
      <c r="K17" s="108" t="s">
        <v>860</v>
      </c>
      <c r="L17" s="108" t="s">
        <v>1127</v>
      </c>
      <c r="M17" s="108" t="s">
        <v>3969</v>
      </c>
      <c r="N17" s="108">
        <v>328</v>
      </c>
      <c r="O17" s="108" t="s">
        <v>688</v>
      </c>
      <c r="P17" s="108" t="s">
        <v>1392</v>
      </c>
      <c r="Q17" s="108" t="s">
        <v>3002</v>
      </c>
      <c r="R17" s="108" t="s">
        <v>39</v>
      </c>
      <c r="S17" s="108">
        <v>120</v>
      </c>
      <c r="T17" s="108" t="s">
        <v>701</v>
      </c>
      <c r="U17" s="108" t="s">
        <v>1458</v>
      </c>
      <c r="V17" s="108" t="s">
        <v>3003</v>
      </c>
      <c r="W17" s="108" t="s">
        <v>18</v>
      </c>
      <c r="X17" s="108">
        <v>110</v>
      </c>
      <c r="Y17" s="108" t="s">
        <v>703</v>
      </c>
      <c r="Z17" s="108" t="s">
        <v>3004</v>
      </c>
      <c r="AA17" s="108" t="s">
        <v>3005</v>
      </c>
      <c r="AB17" s="108" t="s">
        <v>18</v>
      </c>
      <c r="AC17" s="109">
        <v>98</v>
      </c>
    </row>
    <row r="18" spans="1:29" ht="18.75" customHeight="1" x14ac:dyDescent="0.4">
      <c r="A18" s="107" t="s">
        <v>3546</v>
      </c>
      <c r="B18" s="108" t="s">
        <v>1168</v>
      </c>
      <c r="C18" s="108" t="s">
        <v>3527</v>
      </c>
      <c r="D18" s="108" t="s">
        <v>1090</v>
      </c>
      <c r="E18" s="108">
        <v>72</v>
      </c>
      <c r="F18" s="108">
        <v>84</v>
      </c>
      <c r="G18" s="108">
        <v>48</v>
      </c>
      <c r="H18" s="109">
        <v>204</v>
      </c>
      <c r="J18" s="107" t="s">
        <v>1119</v>
      </c>
      <c r="K18" s="108" t="s">
        <v>1259</v>
      </c>
      <c r="L18" s="108" t="s">
        <v>1353</v>
      </c>
      <c r="M18" s="108" t="s">
        <v>4003</v>
      </c>
      <c r="N18" s="108">
        <v>326</v>
      </c>
      <c r="O18" s="108" t="s">
        <v>666</v>
      </c>
      <c r="P18" s="108" t="s">
        <v>1347</v>
      </c>
      <c r="Q18" s="108" t="s">
        <v>2889</v>
      </c>
      <c r="R18" s="108" t="s">
        <v>39</v>
      </c>
      <c r="S18" s="108">
        <v>122</v>
      </c>
      <c r="T18" s="108" t="s">
        <v>678</v>
      </c>
      <c r="U18" s="108" t="s">
        <v>1411</v>
      </c>
      <c r="V18" s="108" t="s">
        <v>2891</v>
      </c>
      <c r="W18" s="108" t="s">
        <v>18</v>
      </c>
      <c r="X18" s="108">
        <v>106</v>
      </c>
      <c r="Y18" s="108" t="s">
        <v>677</v>
      </c>
      <c r="Z18" s="108" t="s">
        <v>1442</v>
      </c>
      <c r="AA18" s="108" t="s">
        <v>2890</v>
      </c>
      <c r="AB18" s="108" t="s">
        <v>39</v>
      </c>
      <c r="AC18" s="109">
        <v>98</v>
      </c>
    </row>
    <row r="19" spans="1:29" ht="18.75" customHeight="1" x14ac:dyDescent="0.4">
      <c r="A19" s="107" t="s">
        <v>3494</v>
      </c>
      <c r="B19" s="108" t="s">
        <v>3296</v>
      </c>
      <c r="C19" s="108" t="s">
        <v>3521</v>
      </c>
      <c r="D19" s="108" t="s">
        <v>3295</v>
      </c>
      <c r="E19" s="108">
        <v>60</v>
      </c>
      <c r="F19" s="108">
        <v>76</v>
      </c>
      <c r="G19" s="108">
        <v>62</v>
      </c>
      <c r="H19" s="109">
        <v>198</v>
      </c>
      <c r="J19" s="107" t="s">
        <v>1119</v>
      </c>
      <c r="K19" s="108" t="s">
        <v>3194</v>
      </c>
      <c r="L19" s="108" t="s">
        <v>1235</v>
      </c>
      <c r="M19" s="108" t="s">
        <v>4004</v>
      </c>
      <c r="N19" s="108">
        <v>316</v>
      </c>
      <c r="O19" s="108" t="s">
        <v>806</v>
      </c>
      <c r="P19" s="108" t="s">
        <v>3192</v>
      </c>
      <c r="Q19" s="108" t="s">
        <v>3193</v>
      </c>
      <c r="R19" s="108" t="s">
        <v>18</v>
      </c>
      <c r="S19" s="108">
        <v>132</v>
      </c>
      <c r="T19" s="108" t="s">
        <v>854</v>
      </c>
      <c r="U19" s="108" t="s">
        <v>3195</v>
      </c>
      <c r="V19" s="108" t="s">
        <v>3196</v>
      </c>
      <c r="W19" s="108" t="s">
        <v>18</v>
      </c>
      <c r="X19" s="108">
        <v>120</v>
      </c>
      <c r="Y19" s="108" t="s">
        <v>859</v>
      </c>
      <c r="Z19" s="108" t="s">
        <v>3197</v>
      </c>
      <c r="AA19" s="108" t="s">
        <v>3198</v>
      </c>
      <c r="AB19" s="108" t="s">
        <v>18</v>
      </c>
      <c r="AC19" s="109">
        <v>64</v>
      </c>
    </row>
    <row r="20" spans="1:29" ht="18.75" customHeight="1" x14ac:dyDescent="0.4">
      <c r="A20" s="107" t="s">
        <v>3495</v>
      </c>
      <c r="B20" s="108" t="s">
        <v>174</v>
      </c>
      <c r="C20" s="108" t="s">
        <v>3541</v>
      </c>
      <c r="D20" s="108" t="s">
        <v>156</v>
      </c>
      <c r="E20" s="108">
        <v>64</v>
      </c>
      <c r="F20" s="108">
        <v>74</v>
      </c>
      <c r="G20" s="108">
        <v>56</v>
      </c>
      <c r="H20" s="109">
        <v>194</v>
      </c>
      <c r="J20" s="107" t="s">
        <v>1119</v>
      </c>
      <c r="K20" s="108" t="s">
        <v>1914</v>
      </c>
      <c r="L20" s="108" t="s">
        <v>1200</v>
      </c>
      <c r="M20" s="108" t="s">
        <v>3970</v>
      </c>
      <c r="N20" s="108">
        <v>304</v>
      </c>
      <c r="O20" s="108" t="s">
        <v>176</v>
      </c>
      <c r="P20" s="108" t="s">
        <v>1409</v>
      </c>
      <c r="Q20" s="108" t="s">
        <v>1920</v>
      </c>
      <c r="R20" s="108" t="s">
        <v>18</v>
      </c>
      <c r="S20" s="108">
        <v>116</v>
      </c>
      <c r="T20" s="108" t="s">
        <v>179</v>
      </c>
      <c r="U20" s="108" t="s">
        <v>1560</v>
      </c>
      <c r="V20" s="108" t="s">
        <v>1921</v>
      </c>
      <c r="W20" s="108" t="s">
        <v>18</v>
      </c>
      <c r="X20" s="108">
        <v>100</v>
      </c>
      <c r="Y20" s="108" t="s">
        <v>145</v>
      </c>
      <c r="Z20" s="108" t="s">
        <v>1918</v>
      </c>
      <c r="AA20" s="108" t="s">
        <v>1919</v>
      </c>
      <c r="AB20" s="108" t="s">
        <v>39</v>
      </c>
      <c r="AC20" s="109">
        <v>88</v>
      </c>
    </row>
    <row r="21" spans="1:29" ht="18.75" customHeight="1" x14ac:dyDescent="0.4">
      <c r="A21" s="107" t="s">
        <v>3495</v>
      </c>
      <c r="B21" s="108" t="s">
        <v>474</v>
      </c>
      <c r="C21" s="108" t="s">
        <v>3530</v>
      </c>
      <c r="D21" s="108" t="s">
        <v>443</v>
      </c>
      <c r="E21" s="108">
        <v>60</v>
      </c>
      <c r="F21" s="108">
        <v>78</v>
      </c>
      <c r="G21" s="108">
        <v>56</v>
      </c>
      <c r="H21" s="109">
        <v>194</v>
      </c>
      <c r="J21" s="107" t="s">
        <v>1119</v>
      </c>
      <c r="K21" s="108" t="s">
        <v>33</v>
      </c>
      <c r="L21" s="108" t="s">
        <v>1126</v>
      </c>
      <c r="M21" s="108" t="s">
        <v>3983</v>
      </c>
      <c r="N21" s="108">
        <v>278</v>
      </c>
      <c r="O21" s="108" t="s">
        <v>117</v>
      </c>
      <c r="P21" s="108" t="s">
        <v>1385</v>
      </c>
      <c r="Q21" s="108" t="s">
        <v>1821</v>
      </c>
      <c r="R21" s="108" t="s">
        <v>39</v>
      </c>
      <c r="S21" s="108">
        <v>108</v>
      </c>
      <c r="T21" s="108" t="s">
        <v>122</v>
      </c>
      <c r="U21" s="108" t="s">
        <v>1824</v>
      </c>
      <c r="V21" s="108" t="s">
        <v>1825</v>
      </c>
      <c r="W21" s="108" t="s">
        <v>18</v>
      </c>
      <c r="X21" s="108">
        <v>98</v>
      </c>
      <c r="Y21" s="108" t="s">
        <v>119</v>
      </c>
      <c r="Z21" s="108" t="s">
        <v>1822</v>
      </c>
      <c r="AA21" s="108" t="s">
        <v>1823</v>
      </c>
      <c r="AB21" s="108" t="s">
        <v>39</v>
      </c>
      <c r="AC21" s="109">
        <v>72</v>
      </c>
    </row>
    <row r="22" spans="1:29" ht="18.75" customHeight="1" x14ac:dyDescent="0.4">
      <c r="A22" s="107" t="s">
        <v>3499</v>
      </c>
      <c r="B22" s="108" t="s">
        <v>1184</v>
      </c>
      <c r="C22" s="108" t="s">
        <v>3541</v>
      </c>
      <c r="D22" s="108" t="s">
        <v>156</v>
      </c>
      <c r="E22" s="108">
        <v>60</v>
      </c>
      <c r="F22" s="108">
        <v>86</v>
      </c>
      <c r="G22" s="108">
        <v>46</v>
      </c>
      <c r="H22" s="109">
        <v>192</v>
      </c>
      <c r="J22" s="107" t="s">
        <v>1119</v>
      </c>
      <c r="K22" s="108" t="s">
        <v>1780</v>
      </c>
      <c r="L22" s="108" t="s">
        <v>1117</v>
      </c>
      <c r="M22" s="108" t="s">
        <v>4005</v>
      </c>
      <c r="N22" s="108">
        <v>248</v>
      </c>
      <c r="O22" s="108" t="s">
        <v>100</v>
      </c>
      <c r="P22" s="108" t="s">
        <v>1778</v>
      </c>
      <c r="Q22" s="108" t="s">
        <v>1779</v>
      </c>
      <c r="R22" s="108" t="s">
        <v>39</v>
      </c>
      <c r="S22" s="108">
        <v>100</v>
      </c>
      <c r="T22" s="108" t="s">
        <v>102</v>
      </c>
      <c r="U22" s="108" t="s">
        <v>1781</v>
      </c>
      <c r="V22" s="108" t="s">
        <v>1782</v>
      </c>
      <c r="W22" s="108" t="s">
        <v>39</v>
      </c>
      <c r="X22" s="108">
        <v>74</v>
      </c>
      <c r="Y22" s="108" t="s">
        <v>112</v>
      </c>
      <c r="Z22" s="108" t="s">
        <v>1783</v>
      </c>
      <c r="AA22" s="108" t="s">
        <v>1784</v>
      </c>
      <c r="AB22" s="108" t="s">
        <v>18</v>
      </c>
      <c r="AC22" s="109">
        <v>74</v>
      </c>
    </row>
    <row r="23" spans="1:29" ht="18.75" customHeight="1" x14ac:dyDescent="0.4">
      <c r="A23" s="107" t="s">
        <v>3556</v>
      </c>
      <c r="B23" s="108" t="s">
        <v>1181</v>
      </c>
      <c r="C23" s="108" t="s">
        <v>3534</v>
      </c>
      <c r="D23" s="108" t="s">
        <v>1092</v>
      </c>
      <c r="E23" s="108">
        <v>52</v>
      </c>
      <c r="F23" s="108">
        <v>82</v>
      </c>
      <c r="G23" s="108">
        <v>48</v>
      </c>
      <c r="H23" s="109">
        <v>182</v>
      </c>
      <c r="J23" s="110" t="s">
        <v>1119</v>
      </c>
      <c r="K23" s="111" t="s">
        <v>1088</v>
      </c>
      <c r="L23" s="111" t="s">
        <v>1113</v>
      </c>
      <c r="M23" s="111" t="s">
        <v>3973</v>
      </c>
      <c r="N23" s="111">
        <v>232</v>
      </c>
      <c r="O23" s="111" t="s">
        <v>294</v>
      </c>
      <c r="P23" s="111" t="s">
        <v>1388</v>
      </c>
      <c r="Q23" s="111" t="s">
        <v>2258</v>
      </c>
      <c r="R23" s="111" t="s">
        <v>39</v>
      </c>
      <c r="S23" s="111">
        <v>92</v>
      </c>
      <c r="T23" s="111" t="s">
        <v>285</v>
      </c>
      <c r="U23" s="111" t="s">
        <v>2256</v>
      </c>
      <c r="V23" s="111" t="s">
        <v>2257</v>
      </c>
      <c r="W23" s="111" t="s">
        <v>39</v>
      </c>
      <c r="X23" s="111">
        <v>72</v>
      </c>
      <c r="Y23" s="111" t="s">
        <v>305</v>
      </c>
      <c r="Z23" s="111" t="s">
        <v>1466</v>
      </c>
      <c r="AA23" s="111" t="s">
        <v>2267</v>
      </c>
      <c r="AB23" s="111" t="s">
        <v>18</v>
      </c>
      <c r="AC23" s="112">
        <v>68</v>
      </c>
    </row>
    <row r="24" spans="1:29" ht="18.75" customHeight="1" x14ac:dyDescent="0.4">
      <c r="A24" s="107" t="s">
        <v>3502</v>
      </c>
      <c r="B24" s="108" t="s">
        <v>1445</v>
      </c>
      <c r="C24" s="108" t="s">
        <v>3535</v>
      </c>
      <c r="D24" s="108" t="s">
        <v>1267</v>
      </c>
      <c r="E24" s="108">
        <v>56</v>
      </c>
      <c r="F24" s="108">
        <v>64</v>
      </c>
      <c r="G24" s="108">
        <v>56</v>
      </c>
      <c r="H24" s="109">
        <v>176</v>
      </c>
    </row>
    <row r="25" spans="1:29" ht="18.75" customHeight="1" x14ac:dyDescent="0.4">
      <c r="A25" s="107" t="s">
        <v>3502</v>
      </c>
      <c r="B25" s="108" t="s">
        <v>1170</v>
      </c>
      <c r="C25" s="108" t="s">
        <v>3550</v>
      </c>
      <c r="D25" s="108" t="s">
        <v>1096</v>
      </c>
      <c r="E25" s="108">
        <v>60</v>
      </c>
      <c r="F25" s="108">
        <v>74</v>
      </c>
      <c r="G25" s="108">
        <v>42</v>
      </c>
      <c r="H25" s="109">
        <v>176</v>
      </c>
    </row>
    <row r="26" spans="1:29" ht="18.75" customHeight="1" x14ac:dyDescent="0.4">
      <c r="A26" s="107" t="s">
        <v>3561</v>
      </c>
      <c r="B26" s="108" t="s">
        <v>1195</v>
      </c>
      <c r="C26" s="108" t="s">
        <v>3530</v>
      </c>
      <c r="D26" s="108" t="s">
        <v>443</v>
      </c>
      <c r="E26" s="108">
        <v>56</v>
      </c>
      <c r="F26" s="108">
        <v>62</v>
      </c>
      <c r="G26" s="108">
        <v>52</v>
      </c>
      <c r="H26" s="109">
        <v>170</v>
      </c>
    </row>
    <row r="27" spans="1:29" ht="18.75" customHeight="1" x14ac:dyDescent="0.4">
      <c r="A27" s="107" t="s">
        <v>3562</v>
      </c>
      <c r="B27" s="108" t="s">
        <v>1402</v>
      </c>
      <c r="C27" s="108" t="s">
        <v>3535</v>
      </c>
      <c r="D27" s="108" t="s">
        <v>1267</v>
      </c>
      <c r="E27" s="108">
        <v>52</v>
      </c>
      <c r="F27" s="108">
        <v>70</v>
      </c>
      <c r="G27" s="108">
        <v>42</v>
      </c>
      <c r="H27" s="109">
        <v>164</v>
      </c>
    </row>
    <row r="28" spans="1:29" ht="18.75" customHeight="1" x14ac:dyDescent="0.4">
      <c r="A28" s="107" t="s">
        <v>3612</v>
      </c>
      <c r="B28" s="108" t="s">
        <v>2571</v>
      </c>
      <c r="C28" s="108" t="s">
        <v>3534</v>
      </c>
      <c r="D28" s="108" t="s">
        <v>1091</v>
      </c>
      <c r="E28" s="108">
        <v>58</v>
      </c>
      <c r="F28" s="108">
        <v>62</v>
      </c>
      <c r="G28" s="108">
        <v>42</v>
      </c>
      <c r="H28" s="109">
        <v>162</v>
      </c>
    </row>
    <row r="29" spans="1:29" ht="18.75" customHeight="1" x14ac:dyDescent="0.4">
      <c r="A29" s="107" t="s">
        <v>3612</v>
      </c>
      <c r="B29" s="108" t="s">
        <v>1447</v>
      </c>
      <c r="C29" s="108" t="s">
        <v>3544</v>
      </c>
      <c r="D29" s="108" t="s">
        <v>1094</v>
      </c>
      <c r="E29" s="108">
        <v>50</v>
      </c>
      <c r="F29" s="108">
        <v>50</v>
      </c>
      <c r="G29" s="108">
        <v>62</v>
      </c>
      <c r="H29" s="109">
        <v>162</v>
      </c>
    </row>
    <row r="30" spans="1:29" ht="18.75" customHeight="1" x14ac:dyDescent="0.4">
      <c r="A30" s="107" t="s">
        <v>3509</v>
      </c>
      <c r="B30" s="108" t="s">
        <v>1188</v>
      </c>
      <c r="C30" s="108" t="s">
        <v>3544</v>
      </c>
      <c r="D30" s="108" t="s">
        <v>1094</v>
      </c>
      <c r="E30" s="108">
        <v>48</v>
      </c>
      <c r="F30" s="108">
        <v>68</v>
      </c>
      <c r="G30" s="108">
        <v>42</v>
      </c>
      <c r="H30" s="109">
        <v>158</v>
      </c>
    </row>
    <row r="31" spans="1:29" ht="18.75" customHeight="1" x14ac:dyDescent="0.4">
      <c r="A31" s="107" t="s">
        <v>3510</v>
      </c>
      <c r="B31" s="108" t="s">
        <v>134</v>
      </c>
      <c r="C31" s="108" t="s">
        <v>3541</v>
      </c>
      <c r="D31" s="108" t="s">
        <v>118</v>
      </c>
      <c r="E31" s="108">
        <v>44</v>
      </c>
      <c r="F31" s="108">
        <v>64</v>
      </c>
      <c r="G31" s="108">
        <v>42</v>
      </c>
      <c r="H31" s="109">
        <v>150</v>
      </c>
    </row>
    <row r="32" spans="1:29" ht="18.75" customHeight="1" x14ac:dyDescent="0.4">
      <c r="A32" s="107" t="s">
        <v>3513</v>
      </c>
      <c r="B32" s="108" t="s">
        <v>1352</v>
      </c>
      <c r="C32" s="108" t="s">
        <v>3530</v>
      </c>
      <c r="D32" s="108" t="s">
        <v>443</v>
      </c>
      <c r="E32" s="108">
        <v>50</v>
      </c>
      <c r="F32" s="108">
        <v>52</v>
      </c>
      <c r="G32" s="108">
        <v>46</v>
      </c>
      <c r="H32" s="109">
        <v>148</v>
      </c>
    </row>
    <row r="33" spans="1:8" ht="18.75" customHeight="1" x14ac:dyDescent="0.4">
      <c r="A33" s="107" t="s">
        <v>3513</v>
      </c>
      <c r="B33" s="108" t="s">
        <v>1186</v>
      </c>
      <c r="C33" s="108" t="s">
        <v>3548</v>
      </c>
      <c r="D33" s="108" t="s">
        <v>118</v>
      </c>
      <c r="E33" s="108">
        <v>46</v>
      </c>
      <c r="F33" s="108">
        <v>54</v>
      </c>
      <c r="G33" s="108">
        <v>48</v>
      </c>
      <c r="H33" s="109">
        <v>148</v>
      </c>
    </row>
    <row r="34" spans="1:8" ht="18.75" customHeight="1" x14ac:dyDescent="0.4">
      <c r="A34" s="110" t="s">
        <v>3513</v>
      </c>
      <c r="B34" s="111" t="s">
        <v>1166</v>
      </c>
      <c r="C34" s="111" t="s">
        <v>3541</v>
      </c>
      <c r="D34" s="111" t="s">
        <v>118</v>
      </c>
      <c r="E34" s="111">
        <v>40</v>
      </c>
      <c r="F34" s="111">
        <v>60</v>
      </c>
      <c r="G34" s="111">
        <v>48</v>
      </c>
      <c r="H34" s="112">
        <v>148</v>
      </c>
    </row>
    <row r="35" spans="1:8" ht="18.75" customHeight="1" x14ac:dyDescent="0.4">
      <c r="A35" s="116" t="s">
        <v>3748</v>
      </c>
      <c r="B35" s="117" t="s">
        <v>1414</v>
      </c>
      <c r="C35" s="117" t="s">
        <v>3529</v>
      </c>
      <c r="D35" s="117" t="s">
        <v>19</v>
      </c>
      <c r="E35" s="117">
        <v>46</v>
      </c>
      <c r="F35" s="117">
        <v>52</v>
      </c>
      <c r="G35" s="117">
        <v>46</v>
      </c>
      <c r="H35" s="118">
        <v>144</v>
      </c>
    </row>
    <row r="36" spans="1:8" ht="18.75" customHeight="1" x14ac:dyDescent="0.4">
      <c r="A36" s="107" t="s">
        <v>3748</v>
      </c>
      <c r="B36" s="108" t="s">
        <v>1345</v>
      </c>
      <c r="C36" s="108" t="s">
        <v>3527</v>
      </c>
      <c r="D36" s="108" t="s">
        <v>293</v>
      </c>
      <c r="E36" s="108">
        <v>42</v>
      </c>
      <c r="F36" s="108">
        <v>62</v>
      </c>
      <c r="G36" s="108">
        <v>40</v>
      </c>
      <c r="H36" s="109">
        <v>144</v>
      </c>
    </row>
    <row r="37" spans="1:8" ht="18.75" customHeight="1" x14ac:dyDescent="0.4">
      <c r="A37" s="107" t="s">
        <v>3749</v>
      </c>
      <c r="B37" s="108" t="s">
        <v>1120</v>
      </c>
      <c r="C37" s="108" t="s">
        <v>3548</v>
      </c>
      <c r="D37" s="108" t="s">
        <v>156</v>
      </c>
      <c r="E37" s="108">
        <v>46</v>
      </c>
      <c r="F37" s="108">
        <v>58</v>
      </c>
      <c r="G37" s="108">
        <v>38</v>
      </c>
      <c r="H37" s="109">
        <v>142</v>
      </c>
    </row>
    <row r="38" spans="1:8" ht="18.75" customHeight="1" x14ac:dyDescent="0.4">
      <c r="A38" s="107" t="s">
        <v>3750</v>
      </c>
      <c r="B38" s="108" t="s">
        <v>3122</v>
      </c>
      <c r="C38" s="108" t="s">
        <v>3537</v>
      </c>
      <c r="D38" s="108" t="s">
        <v>956</v>
      </c>
      <c r="E38" s="108">
        <v>48</v>
      </c>
      <c r="F38" s="108">
        <v>46</v>
      </c>
      <c r="G38" s="108">
        <v>44</v>
      </c>
      <c r="H38" s="109">
        <v>138</v>
      </c>
    </row>
    <row r="39" spans="1:8" ht="18.75" customHeight="1" x14ac:dyDescent="0.4">
      <c r="A39" s="107" t="s">
        <v>3758</v>
      </c>
      <c r="B39" s="108" t="s">
        <v>1343</v>
      </c>
      <c r="C39" s="108" t="s">
        <v>3527</v>
      </c>
      <c r="D39" s="108" t="s">
        <v>293</v>
      </c>
      <c r="E39" s="108">
        <v>42</v>
      </c>
      <c r="F39" s="108">
        <v>46</v>
      </c>
      <c r="G39" s="108">
        <v>48</v>
      </c>
      <c r="H39" s="109">
        <v>136</v>
      </c>
    </row>
    <row r="40" spans="1:8" ht="18.75" customHeight="1" x14ac:dyDescent="0.4">
      <c r="A40" s="107" t="s">
        <v>3759</v>
      </c>
      <c r="B40" s="108" t="s">
        <v>1532</v>
      </c>
      <c r="C40" s="108" t="s">
        <v>3552</v>
      </c>
      <c r="D40" s="108" t="s">
        <v>1533</v>
      </c>
      <c r="E40" s="108">
        <v>42</v>
      </c>
      <c r="F40" s="108">
        <v>48</v>
      </c>
      <c r="G40" s="108">
        <v>44</v>
      </c>
      <c r="H40" s="109">
        <v>134</v>
      </c>
    </row>
    <row r="41" spans="1:8" ht="18.75" customHeight="1" x14ac:dyDescent="0.4">
      <c r="A41" s="107" t="s">
        <v>3751</v>
      </c>
      <c r="B41" s="108" t="s">
        <v>3192</v>
      </c>
      <c r="C41" s="108" t="s">
        <v>3558</v>
      </c>
      <c r="D41" s="108" t="s">
        <v>3194</v>
      </c>
      <c r="E41" s="108">
        <v>38</v>
      </c>
      <c r="F41" s="108">
        <v>54</v>
      </c>
      <c r="G41" s="108">
        <v>40</v>
      </c>
      <c r="H41" s="109">
        <v>132</v>
      </c>
    </row>
    <row r="42" spans="1:8" ht="18.75" customHeight="1" x14ac:dyDescent="0.4">
      <c r="A42" s="107" t="s">
        <v>3751</v>
      </c>
      <c r="B42" s="108" t="s">
        <v>1180</v>
      </c>
      <c r="C42" s="108" t="s">
        <v>3529</v>
      </c>
      <c r="D42" s="108" t="s">
        <v>19</v>
      </c>
      <c r="E42" s="108">
        <v>44</v>
      </c>
      <c r="F42" s="108">
        <v>50</v>
      </c>
      <c r="G42" s="108">
        <v>38</v>
      </c>
      <c r="H42" s="109">
        <v>132</v>
      </c>
    </row>
    <row r="43" spans="1:8" ht="18.75" customHeight="1" x14ac:dyDescent="0.4">
      <c r="A43" s="107" t="s">
        <v>3751</v>
      </c>
      <c r="B43" s="108" t="s">
        <v>1175</v>
      </c>
      <c r="C43" s="108" t="s">
        <v>3534</v>
      </c>
      <c r="D43" s="108" t="s">
        <v>437</v>
      </c>
      <c r="E43" s="108">
        <v>42</v>
      </c>
      <c r="F43" s="108">
        <v>52</v>
      </c>
      <c r="G43" s="108">
        <v>38</v>
      </c>
      <c r="H43" s="109">
        <v>132</v>
      </c>
    </row>
    <row r="44" spans="1:8" ht="18.75" customHeight="1" x14ac:dyDescent="0.4">
      <c r="A44" s="107" t="s">
        <v>3760</v>
      </c>
      <c r="B44" s="108" t="s">
        <v>1189</v>
      </c>
      <c r="C44" s="108" t="s">
        <v>3544</v>
      </c>
      <c r="D44" s="108" t="s">
        <v>2732</v>
      </c>
      <c r="E44" s="108">
        <v>50</v>
      </c>
      <c r="F44" s="108">
        <v>36</v>
      </c>
      <c r="G44" s="108">
        <v>44</v>
      </c>
      <c r="H44" s="109">
        <v>130</v>
      </c>
    </row>
    <row r="45" spans="1:8" ht="18.75" customHeight="1" x14ac:dyDescent="0.4">
      <c r="A45" s="107" t="s">
        <v>3761</v>
      </c>
      <c r="B45" s="108" t="s">
        <v>1346</v>
      </c>
      <c r="C45" s="108" t="s">
        <v>3530</v>
      </c>
      <c r="D45" s="108" t="s">
        <v>1092</v>
      </c>
      <c r="E45" s="108">
        <v>40</v>
      </c>
      <c r="F45" s="108">
        <v>56</v>
      </c>
      <c r="G45" s="108">
        <v>32</v>
      </c>
      <c r="H45" s="109">
        <v>128</v>
      </c>
    </row>
    <row r="46" spans="1:8" ht="18.75" customHeight="1" x14ac:dyDescent="0.4">
      <c r="A46" s="107" t="s">
        <v>3761</v>
      </c>
      <c r="B46" s="108" t="s">
        <v>1524</v>
      </c>
      <c r="C46" s="108" t="s">
        <v>3548</v>
      </c>
      <c r="D46" s="108" t="s">
        <v>156</v>
      </c>
      <c r="E46" s="108">
        <v>40</v>
      </c>
      <c r="F46" s="108">
        <v>54</v>
      </c>
      <c r="G46" s="108">
        <v>34</v>
      </c>
      <c r="H46" s="109">
        <v>128</v>
      </c>
    </row>
    <row r="47" spans="1:8" ht="18.75" customHeight="1" x14ac:dyDescent="0.4">
      <c r="A47" s="107" t="s">
        <v>3762</v>
      </c>
      <c r="B47" s="108" t="s">
        <v>1178</v>
      </c>
      <c r="C47" s="108" t="s">
        <v>3525</v>
      </c>
      <c r="D47" s="108" t="s">
        <v>293</v>
      </c>
      <c r="E47" s="108">
        <v>40</v>
      </c>
      <c r="F47" s="108">
        <v>46</v>
      </c>
      <c r="G47" s="108">
        <v>40</v>
      </c>
      <c r="H47" s="109">
        <v>126</v>
      </c>
    </row>
    <row r="48" spans="1:8" ht="18.75" customHeight="1" x14ac:dyDescent="0.4">
      <c r="A48" s="107" t="s">
        <v>3762</v>
      </c>
      <c r="B48" s="108" t="s">
        <v>1463</v>
      </c>
      <c r="C48" s="108" t="s">
        <v>3571</v>
      </c>
      <c r="D48" s="108" t="s">
        <v>934</v>
      </c>
      <c r="E48" s="108">
        <v>44</v>
      </c>
      <c r="F48" s="108">
        <v>44</v>
      </c>
      <c r="G48" s="108">
        <v>38</v>
      </c>
      <c r="H48" s="109">
        <v>126</v>
      </c>
    </row>
    <row r="49" spans="1:8" ht="18.75" customHeight="1" x14ac:dyDescent="0.4">
      <c r="A49" s="107" t="s">
        <v>3762</v>
      </c>
      <c r="B49" s="108" t="s">
        <v>1389</v>
      </c>
      <c r="C49" s="108" t="s">
        <v>3530</v>
      </c>
      <c r="D49" s="108" t="s">
        <v>443</v>
      </c>
      <c r="E49" s="108">
        <v>38</v>
      </c>
      <c r="F49" s="108">
        <v>48</v>
      </c>
      <c r="G49" s="108">
        <v>40</v>
      </c>
      <c r="H49" s="109">
        <v>126</v>
      </c>
    </row>
    <row r="50" spans="1:8" ht="18.75" customHeight="1" x14ac:dyDescent="0.4">
      <c r="A50" s="107" t="s">
        <v>3763</v>
      </c>
      <c r="B50" s="108" t="s">
        <v>2405</v>
      </c>
      <c r="C50" s="108" t="s">
        <v>3527</v>
      </c>
      <c r="D50" s="108" t="s">
        <v>1090</v>
      </c>
      <c r="E50" s="108">
        <v>40</v>
      </c>
      <c r="F50" s="108">
        <v>42</v>
      </c>
      <c r="G50" s="108">
        <v>42</v>
      </c>
      <c r="H50" s="109">
        <v>124</v>
      </c>
    </row>
    <row r="51" spans="1:8" ht="18.75" customHeight="1" x14ac:dyDescent="0.4">
      <c r="A51" s="107" t="s">
        <v>3764</v>
      </c>
      <c r="B51" s="108" t="s">
        <v>2964</v>
      </c>
      <c r="C51" s="108" t="s">
        <v>3559</v>
      </c>
      <c r="D51" s="108" t="s">
        <v>1096</v>
      </c>
      <c r="E51" s="108">
        <v>44</v>
      </c>
      <c r="F51" s="108">
        <v>42</v>
      </c>
      <c r="G51" s="108">
        <v>36</v>
      </c>
      <c r="H51" s="109">
        <v>122</v>
      </c>
    </row>
    <row r="52" spans="1:8" ht="18.75" customHeight="1" x14ac:dyDescent="0.4">
      <c r="A52" s="107" t="s">
        <v>3764</v>
      </c>
      <c r="B52" s="108" t="s">
        <v>2403</v>
      </c>
      <c r="C52" s="108" t="s">
        <v>3527</v>
      </c>
      <c r="D52" s="108" t="s">
        <v>1090</v>
      </c>
      <c r="E52" s="108">
        <v>42</v>
      </c>
      <c r="F52" s="108">
        <v>44</v>
      </c>
      <c r="G52" s="108">
        <v>36</v>
      </c>
      <c r="H52" s="109">
        <v>122</v>
      </c>
    </row>
    <row r="53" spans="1:8" ht="18.75" customHeight="1" x14ac:dyDescent="0.4">
      <c r="A53" s="107" t="s">
        <v>3764</v>
      </c>
      <c r="B53" s="108" t="s">
        <v>1347</v>
      </c>
      <c r="C53" s="108" t="s">
        <v>3557</v>
      </c>
      <c r="D53" s="108" t="s">
        <v>1259</v>
      </c>
      <c r="E53" s="108">
        <v>36</v>
      </c>
      <c r="F53" s="108">
        <v>50</v>
      </c>
      <c r="G53" s="108">
        <v>36</v>
      </c>
      <c r="H53" s="109">
        <v>122</v>
      </c>
    </row>
    <row r="54" spans="1:8" ht="18.75" customHeight="1" x14ac:dyDescent="0.4">
      <c r="A54" s="107" t="s">
        <v>3764</v>
      </c>
      <c r="B54" s="108" t="s">
        <v>1951</v>
      </c>
      <c r="C54" s="108" t="s">
        <v>3541</v>
      </c>
      <c r="D54" s="108" t="s">
        <v>156</v>
      </c>
      <c r="E54" s="108">
        <v>36</v>
      </c>
      <c r="F54" s="108">
        <v>48</v>
      </c>
      <c r="G54" s="108">
        <v>38</v>
      </c>
      <c r="H54" s="109">
        <v>122</v>
      </c>
    </row>
    <row r="55" spans="1:8" ht="18.75" customHeight="1" x14ac:dyDescent="0.4">
      <c r="A55" s="107" t="s">
        <v>3764</v>
      </c>
      <c r="B55" s="108" t="s">
        <v>1172</v>
      </c>
      <c r="C55" s="108" t="s">
        <v>3559</v>
      </c>
      <c r="D55" s="108" t="s">
        <v>1096</v>
      </c>
      <c r="E55" s="108">
        <v>36</v>
      </c>
      <c r="F55" s="108">
        <v>56</v>
      </c>
      <c r="G55" s="108">
        <v>30</v>
      </c>
      <c r="H55" s="109">
        <v>122</v>
      </c>
    </row>
    <row r="56" spans="1:8" ht="18.75" customHeight="1" x14ac:dyDescent="0.4">
      <c r="A56" s="107" t="s">
        <v>3765</v>
      </c>
      <c r="B56" s="108" t="s">
        <v>1392</v>
      </c>
      <c r="C56" s="108" t="s">
        <v>3550</v>
      </c>
      <c r="D56" s="108" t="s">
        <v>860</v>
      </c>
      <c r="E56" s="108">
        <v>38</v>
      </c>
      <c r="F56" s="108">
        <v>44</v>
      </c>
      <c r="G56" s="108">
        <v>38</v>
      </c>
      <c r="H56" s="109">
        <v>120</v>
      </c>
    </row>
    <row r="57" spans="1:8" ht="18.75" customHeight="1" x14ac:dyDescent="0.4">
      <c r="A57" s="107" t="s">
        <v>3765</v>
      </c>
      <c r="B57" s="108" t="s">
        <v>3195</v>
      </c>
      <c r="C57" s="108" t="s">
        <v>3558</v>
      </c>
      <c r="D57" s="108" t="s">
        <v>3194</v>
      </c>
      <c r="E57" s="108">
        <v>38</v>
      </c>
      <c r="F57" s="108">
        <v>50</v>
      </c>
      <c r="G57" s="108">
        <v>32</v>
      </c>
      <c r="H57" s="109">
        <v>120</v>
      </c>
    </row>
    <row r="58" spans="1:8" ht="18.75" customHeight="1" x14ac:dyDescent="0.4">
      <c r="A58" s="107" t="s">
        <v>3765</v>
      </c>
      <c r="B58" s="108" t="s">
        <v>1198</v>
      </c>
      <c r="C58" s="108" t="s">
        <v>3544</v>
      </c>
      <c r="D58" s="108" t="s">
        <v>1094</v>
      </c>
      <c r="E58" s="108">
        <v>38</v>
      </c>
      <c r="F58" s="108">
        <v>50</v>
      </c>
      <c r="G58" s="108">
        <v>32</v>
      </c>
      <c r="H58" s="109">
        <v>120</v>
      </c>
    </row>
    <row r="59" spans="1:8" ht="18.75" customHeight="1" x14ac:dyDescent="0.4">
      <c r="A59" s="107" t="s">
        <v>3766</v>
      </c>
      <c r="B59" s="108" t="s">
        <v>1179</v>
      </c>
      <c r="C59" s="108" t="s">
        <v>3534</v>
      </c>
      <c r="D59" s="108" t="s">
        <v>443</v>
      </c>
      <c r="E59" s="108">
        <v>42</v>
      </c>
      <c r="F59" s="108">
        <v>38</v>
      </c>
      <c r="G59" s="108">
        <v>36</v>
      </c>
      <c r="H59" s="109">
        <v>116</v>
      </c>
    </row>
    <row r="60" spans="1:8" ht="18.75" customHeight="1" x14ac:dyDescent="0.4">
      <c r="A60" s="107" t="s">
        <v>3766</v>
      </c>
      <c r="B60" s="108" t="s">
        <v>1457</v>
      </c>
      <c r="C60" s="108" t="s">
        <v>3544</v>
      </c>
      <c r="D60" s="108" t="s">
        <v>1398</v>
      </c>
      <c r="E60" s="108">
        <v>44</v>
      </c>
      <c r="F60" s="108">
        <v>40</v>
      </c>
      <c r="G60" s="108">
        <v>32</v>
      </c>
      <c r="H60" s="109">
        <v>116</v>
      </c>
    </row>
    <row r="61" spans="1:8" ht="18.75" customHeight="1" x14ac:dyDescent="0.4">
      <c r="A61" s="107" t="s">
        <v>3766</v>
      </c>
      <c r="B61" s="108" t="s">
        <v>1409</v>
      </c>
      <c r="C61" s="108" t="s">
        <v>3567</v>
      </c>
      <c r="D61" s="108" t="s">
        <v>1914</v>
      </c>
      <c r="E61" s="108">
        <v>28</v>
      </c>
      <c r="F61" s="108">
        <v>50</v>
      </c>
      <c r="G61" s="108">
        <v>38</v>
      </c>
      <c r="H61" s="109">
        <v>116</v>
      </c>
    </row>
    <row r="62" spans="1:8" ht="18.75" customHeight="1" x14ac:dyDescent="0.4">
      <c r="A62" s="107" t="s">
        <v>3766</v>
      </c>
      <c r="B62" s="108" t="s">
        <v>2961</v>
      </c>
      <c r="C62" s="108" t="s">
        <v>3550</v>
      </c>
      <c r="D62" s="108" t="s">
        <v>1096</v>
      </c>
      <c r="E62" s="108">
        <v>40</v>
      </c>
      <c r="F62" s="108">
        <v>38</v>
      </c>
      <c r="G62" s="108">
        <v>38</v>
      </c>
      <c r="H62" s="109">
        <v>116</v>
      </c>
    </row>
    <row r="63" spans="1:8" ht="18.75" customHeight="1" x14ac:dyDescent="0.4">
      <c r="A63" s="107" t="s">
        <v>3767</v>
      </c>
      <c r="B63" s="108" t="s">
        <v>3298</v>
      </c>
      <c r="C63" s="108" t="s">
        <v>3521</v>
      </c>
      <c r="D63" s="108" t="s">
        <v>3295</v>
      </c>
      <c r="E63" s="108">
        <v>38</v>
      </c>
      <c r="F63" s="108">
        <v>42</v>
      </c>
      <c r="G63" s="108">
        <v>34</v>
      </c>
      <c r="H63" s="109">
        <v>114</v>
      </c>
    </row>
    <row r="64" spans="1:8" ht="18.75" customHeight="1" x14ac:dyDescent="0.4">
      <c r="A64" s="107" t="s">
        <v>3767</v>
      </c>
      <c r="B64" s="108" t="s">
        <v>1196</v>
      </c>
      <c r="C64" s="108" t="s">
        <v>3572</v>
      </c>
      <c r="D64" s="108" t="s">
        <v>655</v>
      </c>
      <c r="E64" s="108">
        <v>32</v>
      </c>
      <c r="F64" s="108">
        <v>44</v>
      </c>
      <c r="G64" s="108">
        <v>38</v>
      </c>
      <c r="H64" s="109">
        <v>114</v>
      </c>
    </row>
    <row r="65" spans="1:8" ht="18.75" customHeight="1" x14ac:dyDescent="0.4">
      <c r="A65" s="107" t="s">
        <v>3768</v>
      </c>
      <c r="B65" s="108" t="s">
        <v>1192</v>
      </c>
      <c r="C65" s="108" t="s">
        <v>3566</v>
      </c>
      <c r="D65" s="108" t="s">
        <v>1193</v>
      </c>
      <c r="E65" s="108">
        <v>40</v>
      </c>
      <c r="F65" s="108">
        <v>48</v>
      </c>
      <c r="G65" s="108">
        <v>24</v>
      </c>
      <c r="H65" s="109">
        <v>112</v>
      </c>
    </row>
    <row r="66" spans="1:8" ht="18.75" customHeight="1" x14ac:dyDescent="0.4">
      <c r="A66" s="107" t="s">
        <v>3768</v>
      </c>
      <c r="B66" s="108" t="s">
        <v>1736</v>
      </c>
      <c r="C66" s="108" t="s">
        <v>3769</v>
      </c>
      <c r="D66" s="108" t="s">
        <v>13</v>
      </c>
      <c r="E66" s="108">
        <v>38</v>
      </c>
      <c r="F66" s="108">
        <v>44</v>
      </c>
      <c r="G66" s="108">
        <v>30</v>
      </c>
      <c r="H66" s="109">
        <v>112</v>
      </c>
    </row>
    <row r="67" spans="1:8" ht="18.75" customHeight="1" x14ac:dyDescent="0.4">
      <c r="A67" s="107" t="s">
        <v>3770</v>
      </c>
      <c r="B67" s="108" t="s">
        <v>1458</v>
      </c>
      <c r="C67" s="108" t="s">
        <v>3559</v>
      </c>
      <c r="D67" s="108" t="s">
        <v>860</v>
      </c>
      <c r="E67" s="108">
        <v>38</v>
      </c>
      <c r="F67" s="108">
        <v>46</v>
      </c>
      <c r="G67" s="108">
        <v>26</v>
      </c>
      <c r="H67" s="109">
        <v>110</v>
      </c>
    </row>
    <row r="68" spans="1:8" ht="18.75" customHeight="1" x14ac:dyDescent="0.4">
      <c r="A68" s="107" t="s">
        <v>3770</v>
      </c>
      <c r="B68" s="108" t="s">
        <v>1386</v>
      </c>
      <c r="C68" s="108" t="s">
        <v>3547</v>
      </c>
      <c r="D68" s="108" t="s">
        <v>1086</v>
      </c>
      <c r="E68" s="108">
        <v>32</v>
      </c>
      <c r="F68" s="108">
        <v>40</v>
      </c>
      <c r="G68" s="108">
        <v>38</v>
      </c>
      <c r="H68" s="109">
        <v>110</v>
      </c>
    </row>
    <row r="69" spans="1:8" ht="18.75" customHeight="1" x14ac:dyDescent="0.4">
      <c r="A69" s="107" t="s">
        <v>3770</v>
      </c>
      <c r="B69" s="108" t="s">
        <v>1377</v>
      </c>
      <c r="C69" s="108" t="s">
        <v>3527</v>
      </c>
      <c r="D69" s="108" t="s">
        <v>293</v>
      </c>
      <c r="E69" s="108">
        <v>40</v>
      </c>
      <c r="F69" s="108">
        <v>36</v>
      </c>
      <c r="G69" s="108">
        <v>34</v>
      </c>
      <c r="H69" s="109">
        <v>110</v>
      </c>
    </row>
    <row r="70" spans="1:8" ht="18.75" customHeight="1" x14ac:dyDescent="0.4">
      <c r="A70" s="107" t="s">
        <v>3770</v>
      </c>
      <c r="B70" s="108" t="s">
        <v>1459</v>
      </c>
      <c r="C70" s="108" t="s">
        <v>3525</v>
      </c>
      <c r="D70" s="108" t="s">
        <v>293</v>
      </c>
      <c r="E70" s="108">
        <v>34</v>
      </c>
      <c r="F70" s="108">
        <v>38</v>
      </c>
      <c r="G70" s="108">
        <v>38</v>
      </c>
      <c r="H70" s="109">
        <v>110</v>
      </c>
    </row>
    <row r="71" spans="1:8" ht="18.75" customHeight="1" x14ac:dyDescent="0.4">
      <c r="A71" s="107" t="s">
        <v>3771</v>
      </c>
      <c r="B71" s="108" t="s">
        <v>3135</v>
      </c>
      <c r="C71" s="108" t="s">
        <v>3571</v>
      </c>
      <c r="D71" s="108" t="s">
        <v>934</v>
      </c>
      <c r="E71" s="108">
        <v>38</v>
      </c>
      <c r="F71" s="108">
        <v>36</v>
      </c>
      <c r="G71" s="108">
        <v>34</v>
      </c>
      <c r="H71" s="109">
        <v>108</v>
      </c>
    </row>
    <row r="72" spans="1:8" ht="18.75" customHeight="1" x14ac:dyDescent="0.4">
      <c r="A72" s="107" t="s">
        <v>3771</v>
      </c>
      <c r="B72" s="108" t="s">
        <v>1441</v>
      </c>
      <c r="C72" s="108" t="s">
        <v>3565</v>
      </c>
      <c r="D72" s="108" t="s">
        <v>1205</v>
      </c>
      <c r="E72" s="108">
        <v>32</v>
      </c>
      <c r="F72" s="108">
        <v>42</v>
      </c>
      <c r="G72" s="108">
        <v>34</v>
      </c>
      <c r="H72" s="109">
        <v>108</v>
      </c>
    </row>
    <row r="73" spans="1:8" ht="18.75" customHeight="1" x14ac:dyDescent="0.4">
      <c r="A73" s="107" t="s">
        <v>3771</v>
      </c>
      <c r="B73" s="108" t="s">
        <v>1407</v>
      </c>
      <c r="C73" s="108" t="s">
        <v>3525</v>
      </c>
      <c r="D73" s="108" t="s">
        <v>293</v>
      </c>
      <c r="E73" s="108">
        <v>36</v>
      </c>
      <c r="F73" s="108">
        <v>42</v>
      </c>
      <c r="G73" s="108">
        <v>30</v>
      </c>
      <c r="H73" s="109">
        <v>108</v>
      </c>
    </row>
    <row r="74" spans="1:8" ht="18.75" customHeight="1" x14ac:dyDescent="0.4">
      <c r="A74" s="107" t="s">
        <v>3771</v>
      </c>
      <c r="B74" s="108" t="s">
        <v>1949</v>
      </c>
      <c r="C74" s="108" t="s">
        <v>3548</v>
      </c>
      <c r="D74" s="108" t="s">
        <v>156</v>
      </c>
      <c r="E74" s="108">
        <v>28</v>
      </c>
      <c r="F74" s="108">
        <v>40</v>
      </c>
      <c r="G74" s="108">
        <v>40</v>
      </c>
      <c r="H74" s="109">
        <v>108</v>
      </c>
    </row>
    <row r="75" spans="1:8" ht="18.75" customHeight="1" x14ac:dyDescent="0.4">
      <c r="A75" s="107" t="s">
        <v>3771</v>
      </c>
      <c r="B75" s="108" t="s">
        <v>2287</v>
      </c>
      <c r="C75" s="108" t="s">
        <v>3541</v>
      </c>
      <c r="D75" s="108" t="s">
        <v>1087</v>
      </c>
      <c r="E75" s="108">
        <v>30</v>
      </c>
      <c r="F75" s="108">
        <v>40</v>
      </c>
      <c r="G75" s="108">
        <v>38</v>
      </c>
      <c r="H75" s="109">
        <v>108</v>
      </c>
    </row>
    <row r="76" spans="1:8" ht="18.75" customHeight="1" x14ac:dyDescent="0.4">
      <c r="A76" s="107" t="s">
        <v>3771</v>
      </c>
      <c r="B76" s="108" t="s">
        <v>1385</v>
      </c>
      <c r="C76" s="108" t="s">
        <v>3772</v>
      </c>
      <c r="D76" s="108" t="s">
        <v>33</v>
      </c>
      <c r="E76" s="108">
        <v>38</v>
      </c>
      <c r="F76" s="108">
        <v>40</v>
      </c>
      <c r="G76" s="108">
        <v>30</v>
      </c>
      <c r="H76" s="109">
        <v>108</v>
      </c>
    </row>
    <row r="77" spans="1:8" ht="18.75" customHeight="1" x14ac:dyDescent="0.4">
      <c r="A77" s="107" t="s">
        <v>3773</v>
      </c>
      <c r="B77" s="108" t="s">
        <v>1411</v>
      </c>
      <c r="C77" s="108" t="s">
        <v>3563</v>
      </c>
      <c r="D77" s="108" t="s">
        <v>1259</v>
      </c>
      <c r="E77" s="108">
        <v>38</v>
      </c>
      <c r="F77" s="108">
        <v>34</v>
      </c>
      <c r="G77" s="108">
        <v>34</v>
      </c>
      <c r="H77" s="109">
        <v>106</v>
      </c>
    </row>
    <row r="78" spans="1:8" ht="18.75" customHeight="1" x14ac:dyDescent="0.4">
      <c r="A78" s="107" t="s">
        <v>3773</v>
      </c>
      <c r="B78" s="108" t="s">
        <v>2289</v>
      </c>
      <c r="C78" s="108" t="s">
        <v>3541</v>
      </c>
      <c r="D78" s="108" t="s">
        <v>1087</v>
      </c>
      <c r="E78" s="108">
        <v>30</v>
      </c>
      <c r="F78" s="108">
        <v>42</v>
      </c>
      <c r="G78" s="108">
        <v>34</v>
      </c>
      <c r="H78" s="109">
        <v>106</v>
      </c>
    </row>
    <row r="79" spans="1:8" ht="18.75" customHeight="1" x14ac:dyDescent="0.4">
      <c r="A79" s="107" t="s">
        <v>3774</v>
      </c>
      <c r="B79" s="108" t="s">
        <v>1387</v>
      </c>
      <c r="C79" s="108" t="s">
        <v>3548</v>
      </c>
      <c r="D79" s="108" t="s">
        <v>156</v>
      </c>
      <c r="E79" s="108">
        <v>32</v>
      </c>
      <c r="F79" s="108">
        <v>38</v>
      </c>
      <c r="G79" s="108">
        <v>34</v>
      </c>
      <c r="H79" s="109">
        <v>104</v>
      </c>
    </row>
    <row r="80" spans="1:8" ht="18.75" customHeight="1" x14ac:dyDescent="0.4">
      <c r="A80" s="107" t="s">
        <v>3774</v>
      </c>
      <c r="B80" s="108" t="s">
        <v>2321</v>
      </c>
      <c r="C80" s="108" t="s">
        <v>3527</v>
      </c>
      <c r="D80" s="108" t="s">
        <v>293</v>
      </c>
      <c r="E80" s="108">
        <v>38</v>
      </c>
      <c r="F80" s="108">
        <v>34</v>
      </c>
      <c r="G80" s="108">
        <v>32</v>
      </c>
      <c r="H80" s="109">
        <v>104</v>
      </c>
    </row>
    <row r="81" spans="1:8" ht="18.75" customHeight="1" x14ac:dyDescent="0.4">
      <c r="A81" s="107" t="s">
        <v>3774</v>
      </c>
      <c r="B81" s="108" t="s">
        <v>1686</v>
      </c>
      <c r="C81" s="108" t="s">
        <v>3535</v>
      </c>
      <c r="D81" s="108" t="s">
        <v>1267</v>
      </c>
      <c r="E81" s="108">
        <v>38</v>
      </c>
      <c r="F81" s="108">
        <v>36</v>
      </c>
      <c r="G81" s="108">
        <v>30</v>
      </c>
      <c r="H81" s="109">
        <v>104</v>
      </c>
    </row>
    <row r="82" spans="1:8" ht="18.75" customHeight="1" x14ac:dyDescent="0.4">
      <c r="A82" s="107" t="s">
        <v>3775</v>
      </c>
      <c r="B82" s="108" t="s">
        <v>1560</v>
      </c>
      <c r="C82" s="108" t="s">
        <v>3567</v>
      </c>
      <c r="D82" s="108" t="s">
        <v>1914</v>
      </c>
      <c r="E82" s="108">
        <v>32</v>
      </c>
      <c r="F82" s="108">
        <v>36</v>
      </c>
      <c r="G82" s="108">
        <v>32</v>
      </c>
      <c r="H82" s="109">
        <v>100</v>
      </c>
    </row>
    <row r="83" spans="1:8" ht="18.75" customHeight="1" x14ac:dyDescent="0.4">
      <c r="A83" s="107" t="s">
        <v>3775</v>
      </c>
      <c r="B83" s="108" t="s">
        <v>2304</v>
      </c>
      <c r="C83" s="108" t="s">
        <v>3525</v>
      </c>
      <c r="D83" s="108" t="s">
        <v>293</v>
      </c>
      <c r="E83" s="108">
        <v>38</v>
      </c>
      <c r="F83" s="108">
        <v>32</v>
      </c>
      <c r="G83" s="108">
        <v>30</v>
      </c>
      <c r="H83" s="109">
        <v>100</v>
      </c>
    </row>
    <row r="84" spans="1:8" ht="18.75" customHeight="1" x14ac:dyDescent="0.4">
      <c r="A84" s="107" t="s">
        <v>3775</v>
      </c>
      <c r="B84" s="108" t="s">
        <v>1778</v>
      </c>
      <c r="C84" s="108" t="s">
        <v>3568</v>
      </c>
      <c r="D84" s="108" t="s">
        <v>1780</v>
      </c>
      <c r="E84" s="108">
        <v>34</v>
      </c>
      <c r="F84" s="108">
        <v>36</v>
      </c>
      <c r="G84" s="108">
        <v>30</v>
      </c>
      <c r="H84" s="109">
        <v>100</v>
      </c>
    </row>
    <row r="85" spans="1:8" ht="18.75" customHeight="1" x14ac:dyDescent="0.4">
      <c r="A85" s="107" t="s">
        <v>3775</v>
      </c>
      <c r="B85" s="108" t="s">
        <v>1194</v>
      </c>
      <c r="C85" s="108" t="s">
        <v>3534</v>
      </c>
      <c r="D85" s="108" t="s">
        <v>490</v>
      </c>
      <c r="E85" s="108">
        <v>36</v>
      </c>
      <c r="F85" s="108">
        <v>40</v>
      </c>
      <c r="G85" s="108">
        <v>24</v>
      </c>
      <c r="H85" s="109">
        <v>100</v>
      </c>
    </row>
    <row r="86" spans="1:8" ht="18.75" customHeight="1" x14ac:dyDescent="0.4">
      <c r="A86" s="107" t="s">
        <v>3776</v>
      </c>
      <c r="B86" s="108" t="s">
        <v>1442</v>
      </c>
      <c r="C86" s="108" t="s">
        <v>3557</v>
      </c>
      <c r="D86" s="108" t="s">
        <v>1259</v>
      </c>
      <c r="E86" s="108">
        <v>38</v>
      </c>
      <c r="F86" s="108">
        <v>32</v>
      </c>
      <c r="G86" s="108">
        <v>28</v>
      </c>
      <c r="H86" s="109">
        <v>98</v>
      </c>
    </row>
    <row r="87" spans="1:8" ht="18.75" customHeight="1" x14ac:dyDescent="0.4">
      <c r="A87" s="107" t="s">
        <v>3776</v>
      </c>
      <c r="B87" s="108" t="s">
        <v>3004</v>
      </c>
      <c r="C87" s="108" t="s">
        <v>3559</v>
      </c>
      <c r="D87" s="108" t="s">
        <v>860</v>
      </c>
      <c r="E87" s="108">
        <v>34</v>
      </c>
      <c r="F87" s="108">
        <v>38</v>
      </c>
      <c r="G87" s="108">
        <v>26</v>
      </c>
      <c r="H87" s="109">
        <v>98</v>
      </c>
    </row>
    <row r="88" spans="1:8" ht="18.75" customHeight="1" x14ac:dyDescent="0.4">
      <c r="A88" s="107" t="s">
        <v>3776</v>
      </c>
      <c r="B88" s="108" t="s">
        <v>1167</v>
      </c>
      <c r="C88" s="108" t="s">
        <v>3541</v>
      </c>
      <c r="D88" s="108" t="s">
        <v>156</v>
      </c>
      <c r="E88" s="108">
        <v>24</v>
      </c>
      <c r="F88" s="108">
        <v>40</v>
      </c>
      <c r="G88" s="108">
        <v>34</v>
      </c>
      <c r="H88" s="109">
        <v>98</v>
      </c>
    </row>
    <row r="89" spans="1:8" ht="18.75" customHeight="1" x14ac:dyDescent="0.4">
      <c r="A89" s="107" t="s">
        <v>3776</v>
      </c>
      <c r="B89" s="108" t="s">
        <v>1824</v>
      </c>
      <c r="C89" s="108" t="s">
        <v>3777</v>
      </c>
      <c r="D89" s="108" t="s">
        <v>33</v>
      </c>
      <c r="E89" s="108">
        <v>30</v>
      </c>
      <c r="F89" s="108">
        <v>36</v>
      </c>
      <c r="G89" s="108">
        <v>32</v>
      </c>
      <c r="H89" s="109">
        <v>98</v>
      </c>
    </row>
    <row r="90" spans="1:8" ht="18.75" customHeight="1" x14ac:dyDescent="0.4">
      <c r="A90" s="107" t="s">
        <v>3778</v>
      </c>
      <c r="B90" s="108" t="s">
        <v>2874</v>
      </c>
      <c r="C90" s="108" t="s">
        <v>3565</v>
      </c>
      <c r="D90" s="108" t="s">
        <v>1205</v>
      </c>
      <c r="E90" s="108">
        <v>34</v>
      </c>
      <c r="F90" s="108">
        <v>30</v>
      </c>
      <c r="G90" s="108">
        <v>30</v>
      </c>
      <c r="H90" s="109">
        <v>94</v>
      </c>
    </row>
    <row r="91" spans="1:8" ht="18.75" customHeight="1" x14ac:dyDescent="0.4">
      <c r="A91" s="107" t="s">
        <v>3779</v>
      </c>
      <c r="B91" s="108" t="s">
        <v>3337</v>
      </c>
      <c r="C91" s="108" t="s">
        <v>3521</v>
      </c>
      <c r="D91" s="108" t="s">
        <v>1099</v>
      </c>
      <c r="E91" s="108">
        <v>30</v>
      </c>
      <c r="F91" s="108">
        <v>28</v>
      </c>
      <c r="G91" s="108">
        <v>34</v>
      </c>
      <c r="H91" s="109">
        <v>92</v>
      </c>
    </row>
    <row r="92" spans="1:8" ht="18.75" customHeight="1" x14ac:dyDescent="0.4">
      <c r="A92" s="107" t="s">
        <v>3779</v>
      </c>
      <c r="B92" s="108" t="s">
        <v>1582</v>
      </c>
      <c r="C92" s="108" t="s">
        <v>3559</v>
      </c>
      <c r="D92" s="108" t="s">
        <v>1096</v>
      </c>
      <c r="E92" s="108">
        <v>28</v>
      </c>
      <c r="F92" s="108">
        <v>38</v>
      </c>
      <c r="G92" s="108">
        <v>26</v>
      </c>
      <c r="H92" s="109">
        <v>92</v>
      </c>
    </row>
    <row r="93" spans="1:8" ht="18.75" customHeight="1" x14ac:dyDescent="0.4">
      <c r="A93" s="107" t="s">
        <v>3779</v>
      </c>
      <c r="B93" s="108" t="s">
        <v>1585</v>
      </c>
      <c r="C93" s="108" t="s">
        <v>3531</v>
      </c>
      <c r="D93" s="108" t="s">
        <v>1099</v>
      </c>
      <c r="E93" s="108">
        <v>26</v>
      </c>
      <c r="F93" s="108">
        <v>40</v>
      </c>
      <c r="G93" s="108">
        <v>26</v>
      </c>
      <c r="H93" s="109">
        <v>92</v>
      </c>
    </row>
    <row r="94" spans="1:8" ht="18.75" customHeight="1" x14ac:dyDescent="0.4">
      <c r="A94" s="107" t="s">
        <v>3779</v>
      </c>
      <c r="B94" s="108" t="s">
        <v>2464</v>
      </c>
      <c r="C94" s="108" t="s">
        <v>3534</v>
      </c>
      <c r="D94" s="108" t="s">
        <v>443</v>
      </c>
      <c r="E94" s="108">
        <v>32</v>
      </c>
      <c r="F94" s="108">
        <v>28</v>
      </c>
      <c r="G94" s="108">
        <v>32</v>
      </c>
      <c r="H94" s="109">
        <v>92</v>
      </c>
    </row>
    <row r="95" spans="1:8" ht="18.75" customHeight="1" x14ac:dyDescent="0.4">
      <c r="A95" s="107" t="s">
        <v>3779</v>
      </c>
      <c r="B95" s="108" t="s">
        <v>1388</v>
      </c>
      <c r="C95" s="108" t="s">
        <v>3548</v>
      </c>
      <c r="D95" s="108" t="s">
        <v>1088</v>
      </c>
      <c r="E95" s="108">
        <v>28</v>
      </c>
      <c r="F95" s="108">
        <v>36</v>
      </c>
      <c r="G95" s="108">
        <v>28</v>
      </c>
      <c r="H95" s="109">
        <v>92</v>
      </c>
    </row>
    <row r="96" spans="1:8" ht="18.75" customHeight="1" x14ac:dyDescent="0.4">
      <c r="A96" s="107" t="s">
        <v>3779</v>
      </c>
      <c r="B96" s="108" t="s">
        <v>2908</v>
      </c>
      <c r="C96" s="108" t="s">
        <v>3550</v>
      </c>
      <c r="D96" s="108" t="s">
        <v>838</v>
      </c>
      <c r="E96" s="108">
        <v>30</v>
      </c>
      <c r="F96" s="108">
        <v>38</v>
      </c>
      <c r="G96" s="108">
        <v>24</v>
      </c>
      <c r="H96" s="109">
        <v>92</v>
      </c>
    </row>
    <row r="97" spans="1:8" ht="18.75" customHeight="1" x14ac:dyDescent="0.4">
      <c r="A97" s="107" t="s">
        <v>3780</v>
      </c>
      <c r="B97" s="108" t="s">
        <v>1955</v>
      </c>
      <c r="C97" s="108" t="s">
        <v>3548</v>
      </c>
      <c r="D97" s="108" t="s">
        <v>156</v>
      </c>
      <c r="E97" s="108">
        <v>36</v>
      </c>
      <c r="F97" s="108">
        <v>32</v>
      </c>
      <c r="G97" s="108">
        <v>22</v>
      </c>
      <c r="H97" s="109">
        <v>90</v>
      </c>
    </row>
    <row r="98" spans="1:8" ht="18.75" customHeight="1" x14ac:dyDescent="0.4">
      <c r="A98" s="107" t="s">
        <v>3780</v>
      </c>
      <c r="B98" s="108" t="s">
        <v>2306</v>
      </c>
      <c r="C98" s="108" t="s">
        <v>3525</v>
      </c>
      <c r="D98" s="108" t="s">
        <v>293</v>
      </c>
      <c r="E98" s="108">
        <v>34</v>
      </c>
      <c r="F98" s="108">
        <v>36</v>
      </c>
      <c r="G98" s="108">
        <v>20</v>
      </c>
      <c r="H98" s="109">
        <v>90</v>
      </c>
    </row>
    <row r="99" spans="1:8" ht="18.75" customHeight="1" x14ac:dyDescent="0.4">
      <c r="A99" s="107" t="s">
        <v>3780</v>
      </c>
      <c r="B99" s="108" t="s">
        <v>2357</v>
      </c>
      <c r="C99" s="108" t="s">
        <v>3525</v>
      </c>
      <c r="D99" s="108" t="s">
        <v>293</v>
      </c>
      <c r="E99" s="108">
        <v>28</v>
      </c>
      <c r="F99" s="108">
        <v>28</v>
      </c>
      <c r="G99" s="108">
        <v>34</v>
      </c>
      <c r="H99" s="109">
        <v>90</v>
      </c>
    </row>
    <row r="100" spans="1:8" ht="18.75" customHeight="1" x14ac:dyDescent="0.4">
      <c r="A100" s="107" t="s">
        <v>3781</v>
      </c>
      <c r="B100" s="108" t="s">
        <v>2324</v>
      </c>
      <c r="C100" s="108" t="s">
        <v>3525</v>
      </c>
      <c r="D100" s="108" t="s">
        <v>293</v>
      </c>
      <c r="E100" s="108">
        <v>28</v>
      </c>
      <c r="F100" s="108">
        <v>32</v>
      </c>
      <c r="G100" s="108">
        <v>28</v>
      </c>
      <c r="H100" s="109">
        <v>88</v>
      </c>
    </row>
    <row r="101" spans="1:8" ht="18.75" customHeight="1" x14ac:dyDescent="0.4">
      <c r="A101" s="107" t="s">
        <v>3781</v>
      </c>
      <c r="B101" s="108" t="s">
        <v>1918</v>
      </c>
      <c r="C101" s="108" t="s">
        <v>3782</v>
      </c>
      <c r="D101" s="108" t="s">
        <v>1914</v>
      </c>
      <c r="E101" s="108">
        <v>28</v>
      </c>
      <c r="F101" s="108">
        <v>32</v>
      </c>
      <c r="G101" s="108">
        <v>28</v>
      </c>
      <c r="H101" s="109">
        <v>88</v>
      </c>
    </row>
    <row r="102" spans="1:8" ht="18.75" customHeight="1" x14ac:dyDescent="0.4">
      <c r="A102" s="107" t="s">
        <v>3781</v>
      </c>
      <c r="B102" s="108" t="s">
        <v>2680</v>
      </c>
      <c r="C102" s="108" t="s">
        <v>3530</v>
      </c>
      <c r="D102" s="108" t="s">
        <v>590</v>
      </c>
      <c r="E102" s="108">
        <v>30</v>
      </c>
      <c r="F102" s="108">
        <v>30</v>
      </c>
      <c r="G102" s="108">
        <v>28</v>
      </c>
      <c r="H102" s="109">
        <v>88</v>
      </c>
    </row>
    <row r="103" spans="1:8" ht="18.75" customHeight="1" x14ac:dyDescent="0.4">
      <c r="A103" s="107" t="s">
        <v>3781</v>
      </c>
      <c r="B103" s="108" t="s">
        <v>1557</v>
      </c>
      <c r="C103" s="108" t="s">
        <v>3537</v>
      </c>
      <c r="D103" s="108" t="s">
        <v>956</v>
      </c>
      <c r="E103" s="108">
        <v>34</v>
      </c>
      <c r="F103" s="108">
        <v>30</v>
      </c>
      <c r="G103" s="108">
        <v>24</v>
      </c>
      <c r="H103" s="109">
        <v>88</v>
      </c>
    </row>
    <row r="104" spans="1:8" ht="18.75" customHeight="1" x14ac:dyDescent="0.4">
      <c r="A104" s="107" t="s">
        <v>3783</v>
      </c>
      <c r="B104" s="108" t="s">
        <v>2345</v>
      </c>
      <c r="C104" s="108" t="s">
        <v>3525</v>
      </c>
      <c r="D104" s="108" t="s">
        <v>293</v>
      </c>
      <c r="E104" s="108">
        <v>24</v>
      </c>
      <c r="F104" s="108">
        <v>32</v>
      </c>
      <c r="G104" s="108">
        <v>30</v>
      </c>
      <c r="H104" s="109">
        <v>86</v>
      </c>
    </row>
    <row r="105" spans="1:8" ht="18.75" customHeight="1" x14ac:dyDescent="0.4">
      <c r="A105" s="107" t="s">
        <v>3784</v>
      </c>
      <c r="B105" s="108" t="s">
        <v>1382</v>
      </c>
      <c r="C105" s="108" t="s">
        <v>3568</v>
      </c>
      <c r="D105" s="108" t="s">
        <v>19</v>
      </c>
      <c r="E105" s="108">
        <v>32</v>
      </c>
      <c r="F105" s="108">
        <v>26</v>
      </c>
      <c r="G105" s="108">
        <v>26</v>
      </c>
      <c r="H105" s="109">
        <v>84</v>
      </c>
    </row>
    <row r="106" spans="1:8" ht="18.75" customHeight="1" x14ac:dyDescent="0.4">
      <c r="A106" s="107" t="s">
        <v>3784</v>
      </c>
      <c r="B106" s="108" t="s">
        <v>1953</v>
      </c>
      <c r="C106" s="108" t="s">
        <v>3541</v>
      </c>
      <c r="D106" s="108" t="s">
        <v>156</v>
      </c>
      <c r="E106" s="108">
        <v>18</v>
      </c>
      <c r="F106" s="108">
        <v>40</v>
      </c>
      <c r="G106" s="108">
        <v>26</v>
      </c>
      <c r="H106" s="109">
        <v>84</v>
      </c>
    </row>
    <row r="107" spans="1:8" ht="18.75" customHeight="1" x14ac:dyDescent="0.4">
      <c r="A107" s="107" t="s">
        <v>3784</v>
      </c>
      <c r="B107" s="108" t="s">
        <v>2318</v>
      </c>
      <c r="C107" s="108" t="s">
        <v>3527</v>
      </c>
      <c r="D107" s="108" t="s">
        <v>293</v>
      </c>
      <c r="E107" s="108">
        <v>26</v>
      </c>
      <c r="F107" s="108">
        <v>30</v>
      </c>
      <c r="G107" s="108">
        <v>28</v>
      </c>
      <c r="H107" s="109">
        <v>84</v>
      </c>
    </row>
    <row r="108" spans="1:8" ht="18.75" customHeight="1" x14ac:dyDescent="0.4">
      <c r="A108" s="107" t="s">
        <v>3785</v>
      </c>
      <c r="B108" s="108" t="s">
        <v>1397</v>
      </c>
      <c r="C108" s="108" t="s">
        <v>3572</v>
      </c>
      <c r="D108" s="108" t="s">
        <v>1398</v>
      </c>
      <c r="E108" s="108">
        <v>16</v>
      </c>
      <c r="F108" s="108">
        <v>36</v>
      </c>
      <c r="G108" s="108">
        <v>26</v>
      </c>
      <c r="H108" s="109">
        <v>78</v>
      </c>
    </row>
    <row r="109" spans="1:8" ht="18.75" customHeight="1" x14ac:dyDescent="0.4">
      <c r="A109" s="107" t="s">
        <v>3786</v>
      </c>
      <c r="B109" s="108" t="s">
        <v>1781</v>
      </c>
      <c r="C109" s="108" t="s">
        <v>3568</v>
      </c>
      <c r="D109" s="108" t="s">
        <v>1780</v>
      </c>
      <c r="E109" s="108">
        <v>28</v>
      </c>
      <c r="F109" s="108">
        <v>24</v>
      </c>
      <c r="G109" s="108">
        <v>22</v>
      </c>
      <c r="H109" s="109">
        <v>74</v>
      </c>
    </row>
    <row r="110" spans="1:8" ht="18.75" customHeight="1" x14ac:dyDescent="0.4">
      <c r="A110" s="107" t="s">
        <v>3786</v>
      </c>
      <c r="B110" s="108" t="s">
        <v>1783</v>
      </c>
      <c r="C110" s="108" t="s">
        <v>3529</v>
      </c>
      <c r="D110" s="108" t="s">
        <v>1780</v>
      </c>
      <c r="E110" s="108">
        <v>30</v>
      </c>
      <c r="F110" s="108">
        <v>20</v>
      </c>
      <c r="G110" s="108">
        <v>24</v>
      </c>
      <c r="H110" s="109">
        <v>74</v>
      </c>
    </row>
    <row r="111" spans="1:8" ht="18.75" customHeight="1" x14ac:dyDescent="0.4">
      <c r="A111" s="107" t="s">
        <v>3786</v>
      </c>
      <c r="B111" s="108" t="s">
        <v>2300</v>
      </c>
      <c r="C111" s="108" t="s">
        <v>3527</v>
      </c>
      <c r="D111" s="108" t="s">
        <v>293</v>
      </c>
      <c r="E111" s="108">
        <v>22</v>
      </c>
      <c r="F111" s="108">
        <v>30</v>
      </c>
      <c r="G111" s="108">
        <v>22</v>
      </c>
      <c r="H111" s="109">
        <v>74</v>
      </c>
    </row>
    <row r="112" spans="1:8" ht="18.75" customHeight="1" x14ac:dyDescent="0.4">
      <c r="A112" s="107" t="s">
        <v>3787</v>
      </c>
      <c r="B112" s="108" t="s">
        <v>1876</v>
      </c>
      <c r="C112" s="108" t="s">
        <v>3788</v>
      </c>
      <c r="D112" s="108" t="s">
        <v>1086</v>
      </c>
      <c r="E112" s="108">
        <v>12</v>
      </c>
      <c r="F112" s="108">
        <v>28</v>
      </c>
      <c r="G112" s="108">
        <v>32</v>
      </c>
      <c r="H112" s="109">
        <v>72</v>
      </c>
    </row>
    <row r="113" spans="1:8" ht="18.75" customHeight="1" x14ac:dyDescent="0.4">
      <c r="A113" s="107" t="s">
        <v>3787</v>
      </c>
      <c r="B113" s="108" t="s">
        <v>1391</v>
      </c>
      <c r="C113" s="108" t="s">
        <v>3550</v>
      </c>
      <c r="D113" s="108" t="s">
        <v>855</v>
      </c>
      <c r="E113" s="108">
        <v>20</v>
      </c>
      <c r="F113" s="108">
        <v>32</v>
      </c>
      <c r="G113" s="108">
        <v>20</v>
      </c>
      <c r="H113" s="109">
        <v>72</v>
      </c>
    </row>
    <row r="114" spans="1:8" ht="18.75" customHeight="1" x14ac:dyDescent="0.4">
      <c r="A114" s="107" t="s">
        <v>3787</v>
      </c>
      <c r="B114" s="108" t="s">
        <v>2256</v>
      </c>
      <c r="C114" s="108" t="s">
        <v>3548</v>
      </c>
      <c r="D114" s="108" t="s">
        <v>1088</v>
      </c>
      <c r="E114" s="108">
        <v>32</v>
      </c>
      <c r="F114" s="108">
        <v>18</v>
      </c>
      <c r="G114" s="108">
        <v>22</v>
      </c>
      <c r="H114" s="109">
        <v>72</v>
      </c>
    </row>
    <row r="115" spans="1:8" ht="18.75" customHeight="1" x14ac:dyDescent="0.4">
      <c r="A115" s="107" t="s">
        <v>3787</v>
      </c>
      <c r="B115" s="108" t="s">
        <v>1822</v>
      </c>
      <c r="C115" s="108" t="s">
        <v>3772</v>
      </c>
      <c r="D115" s="108" t="s">
        <v>33</v>
      </c>
      <c r="E115" s="108">
        <v>28</v>
      </c>
      <c r="F115" s="108">
        <v>18</v>
      </c>
      <c r="G115" s="108">
        <v>26</v>
      </c>
      <c r="H115" s="109">
        <v>72</v>
      </c>
    </row>
    <row r="116" spans="1:8" ht="18.75" customHeight="1" x14ac:dyDescent="0.4">
      <c r="A116" s="107" t="s">
        <v>3789</v>
      </c>
      <c r="B116" s="108" t="s">
        <v>3097</v>
      </c>
      <c r="C116" s="108" t="s">
        <v>3790</v>
      </c>
      <c r="D116" s="108" t="s">
        <v>1368</v>
      </c>
      <c r="E116" s="108">
        <v>22</v>
      </c>
      <c r="F116" s="108">
        <v>30</v>
      </c>
      <c r="G116" s="108">
        <v>16</v>
      </c>
      <c r="H116" s="109">
        <v>68</v>
      </c>
    </row>
    <row r="117" spans="1:8" ht="18.75" customHeight="1" x14ac:dyDescent="0.4">
      <c r="A117" s="107" t="s">
        <v>3789</v>
      </c>
      <c r="B117" s="108" t="s">
        <v>1466</v>
      </c>
      <c r="C117" s="108" t="s">
        <v>3541</v>
      </c>
      <c r="D117" s="108" t="s">
        <v>1088</v>
      </c>
      <c r="E117" s="108">
        <v>22</v>
      </c>
      <c r="F117" s="108">
        <v>30</v>
      </c>
      <c r="G117" s="108">
        <v>16</v>
      </c>
      <c r="H117" s="109">
        <v>68</v>
      </c>
    </row>
    <row r="118" spans="1:8" ht="18.75" customHeight="1" x14ac:dyDescent="0.4">
      <c r="A118" s="107" t="s">
        <v>3791</v>
      </c>
      <c r="B118" s="108" t="s">
        <v>1957</v>
      </c>
      <c r="C118" s="108" t="s">
        <v>3541</v>
      </c>
      <c r="D118" s="108" t="s">
        <v>156</v>
      </c>
      <c r="E118" s="108">
        <v>14</v>
      </c>
      <c r="F118" s="108">
        <v>28</v>
      </c>
      <c r="G118" s="108">
        <v>24</v>
      </c>
      <c r="H118" s="109">
        <v>66</v>
      </c>
    </row>
    <row r="119" spans="1:8" ht="18.75" customHeight="1" x14ac:dyDescent="0.4">
      <c r="A119" s="107" t="s">
        <v>3791</v>
      </c>
      <c r="B119" s="108" t="s">
        <v>2468</v>
      </c>
      <c r="C119" s="108" t="s">
        <v>3530</v>
      </c>
      <c r="D119" s="108" t="s">
        <v>443</v>
      </c>
      <c r="E119" s="108">
        <v>24</v>
      </c>
      <c r="F119" s="108">
        <v>24</v>
      </c>
      <c r="G119" s="108">
        <v>18</v>
      </c>
      <c r="H119" s="109">
        <v>66</v>
      </c>
    </row>
    <row r="120" spans="1:8" ht="18.75" customHeight="1" x14ac:dyDescent="0.4">
      <c r="A120" s="107" t="s">
        <v>3792</v>
      </c>
      <c r="B120" s="108" t="s">
        <v>3197</v>
      </c>
      <c r="C120" s="108" t="s">
        <v>3558</v>
      </c>
      <c r="D120" s="108" t="s">
        <v>3194</v>
      </c>
      <c r="E120" s="108">
        <v>24</v>
      </c>
      <c r="F120" s="108">
        <v>20</v>
      </c>
      <c r="G120" s="108">
        <v>20</v>
      </c>
      <c r="H120" s="109">
        <v>64</v>
      </c>
    </row>
    <row r="121" spans="1:8" ht="18.75" customHeight="1" x14ac:dyDescent="0.4">
      <c r="A121" s="107" t="s">
        <v>3793</v>
      </c>
      <c r="B121" s="108" t="s">
        <v>2265</v>
      </c>
      <c r="C121" s="108" t="s">
        <v>3541</v>
      </c>
      <c r="D121" s="108" t="s">
        <v>1088</v>
      </c>
      <c r="E121" s="108">
        <v>24</v>
      </c>
      <c r="F121" s="108">
        <v>18</v>
      </c>
      <c r="G121" s="108">
        <v>20</v>
      </c>
      <c r="H121" s="109">
        <v>62</v>
      </c>
    </row>
    <row r="122" spans="1:8" ht="18.75" customHeight="1" x14ac:dyDescent="0.4">
      <c r="A122" s="107" t="s">
        <v>3794</v>
      </c>
      <c r="B122" s="108" t="s">
        <v>2259</v>
      </c>
      <c r="C122" s="108" t="s">
        <v>3548</v>
      </c>
      <c r="D122" s="108" t="s">
        <v>1088</v>
      </c>
      <c r="E122" s="108">
        <v>22</v>
      </c>
      <c r="F122" s="108">
        <v>20</v>
      </c>
      <c r="G122" s="108">
        <v>16</v>
      </c>
      <c r="H122" s="109">
        <v>58</v>
      </c>
    </row>
    <row r="123" spans="1:8" ht="18.75" customHeight="1" x14ac:dyDescent="0.4">
      <c r="A123" s="107" t="s">
        <v>3794</v>
      </c>
      <c r="B123" s="108" t="s">
        <v>1888</v>
      </c>
      <c r="C123" s="108" t="s">
        <v>3788</v>
      </c>
      <c r="D123" s="108" t="s">
        <v>71</v>
      </c>
      <c r="E123" s="108">
        <v>26</v>
      </c>
      <c r="F123" s="108">
        <v>18</v>
      </c>
      <c r="G123" s="108">
        <v>14</v>
      </c>
      <c r="H123" s="109">
        <v>58</v>
      </c>
    </row>
    <row r="124" spans="1:8" ht="18.75" customHeight="1" x14ac:dyDescent="0.4">
      <c r="A124" s="107" t="s">
        <v>3794</v>
      </c>
      <c r="B124" s="108" t="s">
        <v>3094</v>
      </c>
      <c r="C124" s="108" t="s">
        <v>3790</v>
      </c>
      <c r="D124" s="108" t="s">
        <v>3096</v>
      </c>
      <c r="E124" s="108">
        <v>26</v>
      </c>
      <c r="F124" s="108">
        <v>14</v>
      </c>
      <c r="G124" s="108">
        <v>18</v>
      </c>
      <c r="H124" s="109">
        <v>58</v>
      </c>
    </row>
    <row r="125" spans="1:8" ht="18.75" customHeight="1" x14ac:dyDescent="0.4">
      <c r="A125" s="107" t="s">
        <v>3794</v>
      </c>
      <c r="B125" s="108" t="s">
        <v>2263</v>
      </c>
      <c r="C125" s="108" t="s">
        <v>3541</v>
      </c>
      <c r="D125" s="108" t="s">
        <v>1088</v>
      </c>
      <c r="E125" s="108">
        <v>24</v>
      </c>
      <c r="F125" s="108">
        <v>16</v>
      </c>
      <c r="G125" s="108">
        <v>18</v>
      </c>
      <c r="H125" s="109">
        <v>58</v>
      </c>
    </row>
    <row r="126" spans="1:8" ht="18.75" customHeight="1" x14ac:dyDescent="0.4">
      <c r="A126" s="107" t="s">
        <v>3795</v>
      </c>
      <c r="B126" s="108" t="s">
        <v>2466</v>
      </c>
      <c r="C126" s="108" t="s">
        <v>3534</v>
      </c>
      <c r="D126" s="108" t="s">
        <v>443</v>
      </c>
      <c r="E126" s="108">
        <v>12</v>
      </c>
      <c r="F126" s="108">
        <v>20</v>
      </c>
      <c r="G126" s="108">
        <v>24</v>
      </c>
      <c r="H126" s="109">
        <v>56</v>
      </c>
    </row>
    <row r="127" spans="1:8" ht="18.75" customHeight="1" x14ac:dyDescent="0.4">
      <c r="A127" s="107" t="s">
        <v>3796</v>
      </c>
      <c r="B127" s="108" t="s">
        <v>736</v>
      </c>
      <c r="C127" s="108" t="s">
        <v>3797</v>
      </c>
      <c r="D127" s="108" t="s">
        <v>726</v>
      </c>
      <c r="E127" s="108">
        <v>24</v>
      </c>
      <c r="F127" s="108">
        <v>14</v>
      </c>
      <c r="G127" s="108">
        <v>16</v>
      </c>
      <c r="H127" s="109">
        <v>54</v>
      </c>
    </row>
    <row r="128" spans="1:8" ht="18.75" customHeight="1" x14ac:dyDescent="0.4">
      <c r="A128" s="107" t="s">
        <v>3796</v>
      </c>
      <c r="B128" s="108" t="s">
        <v>2785</v>
      </c>
      <c r="C128" s="108" t="s">
        <v>3798</v>
      </c>
      <c r="D128" s="108" t="s">
        <v>726</v>
      </c>
      <c r="E128" s="108">
        <v>12</v>
      </c>
      <c r="F128" s="108">
        <v>18</v>
      </c>
      <c r="G128" s="108">
        <v>24</v>
      </c>
      <c r="H128" s="109">
        <v>54</v>
      </c>
    </row>
    <row r="129" spans="1:8" ht="18.75" customHeight="1" x14ac:dyDescent="0.4">
      <c r="A129" s="107" t="s">
        <v>3799</v>
      </c>
      <c r="B129" s="108" t="s">
        <v>3099</v>
      </c>
      <c r="C129" s="108" t="s">
        <v>3566</v>
      </c>
      <c r="D129" s="108" t="s">
        <v>1368</v>
      </c>
      <c r="E129" s="108">
        <v>24</v>
      </c>
      <c r="F129" s="108">
        <v>14</v>
      </c>
      <c r="G129" s="108">
        <v>14</v>
      </c>
      <c r="H129" s="109">
        <v>52</v>
      </c>
    </row>
    <row r="130" spans="1:8" ht="18.75" customHeight="1" x14ac:dyDescent="0.4">
      <c r="A130" s="110" t="s">
        <v>3800</v>
      </c>
      <c r="B130" s="111" t="s">
        <v>2261</v>
      </c>
      <c r="C130" s="111" t="s">
        <v>3548</v>
      </c>
      <c r="D130" s="111" t="s">
        <v>1088</v>
      </c>
      <c r="E130" s="111">
        <v>22</v>
      </c>
      <c r="F130" s="111">
        <v>14</v>
      </c>
      <c r="G130" s="111">
        <v>12</v>
      </c>
      <c r="H130" s="112">
        <v>48</v>
      </c>
    </row>
  </sheetData>
  <phoneticPr fontId="1"/>
  <pageMargins left="0.7" right="0.7" top="0.75" bottom="0.75" header="0.3" footer="0.3"/>
  <pageSetup paperSize="1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00FF00"/>
  </sheetPr>
  <dimension ref="A1:AC204"/>
  <sheetViews>
    <sheetView zoomScaleNormal="100" workbookViewId="0"/>
  </sheetViews>
  <sheetFormatPr defaultColWidth="9" defaultRowHeight="18.75" customHeight="1" x14ac:dyDescent="0.4"/>
  <cols>
    <col min="1" max="1" width="8.75" style="102" customWidth="1"/>
    <col min="2" max="2" width="13.75" style="102" customWidth="1"/>
    <col min="3" max="3" width="16.25" style="102" customWidth="1"/>
    <col min="4" max="4" width="31.25" style="102" customWidth="1"/>
    <col min="5" max="8" width="7.5" style="102" customWidth="1"/>
    <col min="9" max="9" width="5.25" style="102" customWidth="1"/>
    <col min="10" max="10" width="8.75" style="102" customWidth="1"/>
    <col min="11" max="11" width="31.25" style="102" customWidth="1"/>
    <col min="12" max="12" width="9.5" style="102" bestFit="1" customWidth="1"/>
    <col min="13" max="13" width="16.125" style="102" bestFit="1" customWidth="1"/>
    <col min="14" max="14" width="6.25" style="102" customWidth="1"/>
    <col min="15" max="15" width="5.5" style="102" hidden="1" customWidth="1"/>
    <col min="16" max="16" width="12.625" style="102" customWidth="1"/>
    <col min="17" max="17" width="19.375" style="102" hidden="1" customWidth="1"/>
    <col min="18" max="18" width="5.5" style="102" bestFit="1" customWidth="1"/>
    <col min="19" max="19" width="4.5" style="102" customWidth="1"/>
    <col min="20" max="20" width="21.625" style="102" hidden="1" customWidth="1"/>
    <col min="21" max="21" width="11.625" style="102" bestFit="1" customWidth="1"/>
    <col min="22" max="22" width="5.625" style="102" hidden="1" customWidth="1"/>
    <col min="23" max="23" width="6.5" style="102" bestFit="1" customWidth="1"/>
    <col min="24" max="24" width="5.5" style="102" customWidth="1"/>
    <col min="25" max="25" width="0" style="102" hidden="1" customWidth="1"/>
    <col min="26" max="26" width="11.625" style="102" customWidth="1"/>
    <col min="27" max="27" width="0" style="102" hidden="1" customWidth="1"/>
    <col min="28" max="28" width="5.5" style="102" bestFit="1" customWidth="1"/>
    <col min="29" max="29" width="4.5" style="102" bestFit="1" customWidth="1"/>
    <col min="30" max="16384" width="9" style="102"/>
  </cols>
  <sheetData>
    <row r="1" spans="1:29" s="134" customFormat="1" ht="28.5" x14ac:dyDescent="0.4">
      <c r="A1" s="103" t="s">
        <v>1150</v>
      </c>
    </row>
    <row r="2" spans="1:29" s="134" customFormat="1" ht="28.5" x14ac:dyDescent="0.4">
      <c r="A2" s="103" t="s">
        <v>1152</v>
      </c>
      <c r="J2" s="103" t="s">
        <v>1153</v>
      </c>
    </row>
    <row r="3" spans="1:29" s="134" customFormat="1" ht="28.5" x14ac:dyDescent="0.4">
      <c r="A3" s="103"/>
    </row>
    <row r="4" spans="1:29" ht="13.5" x14ac:dyDescent="0.4">
      <c r="A4" s="113" t="s">
        <v>1157</v>
      </c>
      <c r="B4" s="114" t="s">
        <v>1158</v>
      </c>
      <c r="C4" s="114" t="s">
        <v>1159</v>
      </c>
      <c r="D4" s="114" t="s">
        <v>1160</v>
      </c>
      <c r="E4" s="114" t="s">
        <v>1081</v>
      </c>
      <c r="F4" s="114" t="s">
        <v>1082</v>
      </c>
      <c r="G4" s="114" t="s">
        <v>1161</v>
      </c>
      <c r="H4" s="115" t="s">
        <v>1162</v>
      </c>
      <c r="J4" s="113" t="s">
        <v>1157</v>
      </c>
      <c r="K4" s="114" t="s">
        <v>1160</v>
      </c>
      <c r="L4" s="114" t="s">
        <v>1163</v>
      </c>
      <c r="M4" s="114" t="s">
        <v>3974</v>
      </c>
      <c r="N4" s="114" t="s">
        <v>3975</v>
      </c>
      <c r="O4" s="114" t="s">
        <v>1164</v>
      </c>
      <c r="P4" s="114" t="s">
        <v>3976</v>
      </c>
      <c r="Q4" s="114" t="s">
        <v>1165</v>
      </c>
      <c r="R4" s="114"/>
      <c r="S4" s="114"/>
      <c r="T4" s="114"/>
      <c r="U4" s="114" t="s">
        <v>3977</v>
      </c>
      <c r="V4" s="114"/>
      <c r="W4" s="114"/>
      <c r="X4" s="114"/>
      <c r="Y4" s="114"/>
      <c r="Z4" s="114" t="s">
        <v>3978</v>
      </c>
      <c r="AA4" s="114"/>
      <c r="AB4" s="114"/>
      <c r="AC4" s="115"/>
    </row>
    <row r="5" spans="1:29" ht="18.75" customHeight="1" x14ac:dyDescent="0.4">
      <c r="A5" s="104" t="s">
        <v>1104</v>
      </c>
      <c r="B5" s="105" t="s">
        <v>878</v>
      </c>
      <c r="C5" s="105" t="s">
        <v>3597</v>
      </c>
      <c r="D5" s="105" t="s">
        <v>1096</v>
      </c>
      <c r="E5" s="105">
        <v>96</v>
      </c>
      <c r="F5" s="105">
        <v>100</v>
      </c>
      <c r="G5" s="105">
        <v>100</v>
      </c>
      <c r="H5" s="106">
        <v>296</v>
      </c>
      <c r="J5" s="104" t="s">
        <v>1647</v>
      </c>
      <c r="K5" s="105" t="s">
        <v>156</v>
      </c>
      <c r="L5" s="105" t="s">
        <v>1113</v>
      </c>
      <c r="M5" s="105" t="s">
        <v>1652</v>
      </c>
      <c r="N5" s="105">
        <v>840</v>
      </c>
      <c r="O5" s="105" t="s">
        <v>306</v>
      </c>
      <c r="P5" s="105" t="s">
        <v>157</v>
      </c>
      <c r="Q5" s="105" t="s">
        <v>158</v>
      </c>
      <c r="R5" s="105" t="s">
        <v>83</v>
      </c>
      <c r="S5" s="105">
        <v>292</v>
      </c>
      <c r="T5" s="105" t="s">
        <v>288</v>
      </c>
      <c r="U5" s="105" t="s">
        <v>686</v>
      </c>
      <c r="V5" s="105" t="s">
        <v>687</v>
      </c>
      <c r="W5" s="105" t="s">
        <v>45</v>
      </c>
      <c r="X5" s="105">
        <v>282</v>
      </c>
      <c r="Y5" s="105" t="s">
        <v>309</v>
      </c>
      <c r="Z5" s="105" t="s">
        <v>160</v>
      </c>
      <c r="AA5" s="105" t="s">
        <v>161</v>
      </c>
      <c r="AB5" s="105" t="s">
        <v>83</v>
      </c>
      <c r="AC5" s="106">
        <v>266</v>
      </c>
    </row>
    <row r="6" spans="1:29" ht="18.75" customHeight="1" x14ac:dyDescent="0.4">
      <c r="A6" s="107" t="s">
        <v>3444</v>
      </c>
      <c r="B6" s="108" t="s">
        <v>157</v>
      </c>
      <c r="C6" s="108" t="s">
        <v>3574</v>
      </c>
      <c r="D6" s="108" t="s">
        <v>156</v>
      </c>
      <c r="E6" s="108">
        <v>94</v>
      </c>
      <c r="F6" s="108">
        <v>100</v>
      </c>
      <c r="G6" s="108">
        <v>98</v>
      </c>
      <c r="H6" s="109">
        <v>292</v>
      </c>
      <c r="J6" s="107" t="s">
        <v>3444</v>
      </c>
      <c r="K6" s="108" t="s">
        <v>976</v>
      </c>
      <c r="L6" s="108" t="s">
        <v>3153</v>
      </c>
      <c r="M6" s="108" t="s">
        <v>3984</v>
      </c>
      <c r="N6" s="108">
        <v>688</v>
      </c>
      <c r="O6" s="108" t="s">
        <v>1025</v>
      </c>
      <c r="P6" s="108" t="s">
        <v>3154</v>
      </c>
      <c r="Q6" s="108" t="s">
        <v>979</v>
      </c>
      <c r="R6" s="108" t="s">
        <v>45</v>
      </c>
      <c r="S6" s="108">
        <v>246</v>
      </c>
      <c r="T6" s="108" t="s">
        <v>1024</v>
      </c>
      <c r="U6" s="108" t="s">
        <v>977</v>
      </c>
      <c r="V6" s="108" t="s">
        <v>978</v>
      </c>
      <c r="W6" s="108" t="s">
        <v>83</v>
      </c>
      <c r="X6" s="108">
        <v>238</v>
      </c>
      <c r="Y6" s="108" t="s">
        <v>1026</v>
      </c>
      <c r="Z6" s="108" t="s">
        <v>3155</v>
      </c>
      <c r="AA6" s="108" t="s">
        <v>3156</v>
      </c>
      <c r="AB6" s="108" t="s">
        <v>45</v>
      </c>
      <c r="AC6" s="109">
        <v>204</v>
      </c>
    </row>
    <row r="7" spans="1:29" ht="18.75" customHeight="1" x14ac:dyDescent="0.4">
      <c r="A7" s="107" t="s">
        <v>3448</v>
      </c>
      <c r="B7" s="108" t="s">
        <v>1354</v>
      </c>
      <c r="C7" s="108" t="s">
        <v>3594</v>
      </c>
      <c r="D7" s="108" t="s">
        <v>1267</v>
      </c>
      <c r="E7" s="108">
        <v>98</v>
      </c>
      <c r="F7" s="108">
        <v>100</v>
      </c>
      <c r="G7" s="108">
        <v>88</v>
      </c>
      <c r="H7" s="109">
        <v>286</v>
      </c>
      <c r="J7" s="107" t="s">
        <v>3448</v>
      </c>
      <c r="K7" s="108" t="s">
        <v>860</v>
      </c>
      <c r="L7" s="108" t="s">
        <v>1127</v>
      </c>
      <c r="M7" s="108" t="s">
        <v>3969</v>
      </c>
      <c r="N7" s="108">
        <v>684</v>
      </c>
      <c r="O7" s="108" t="s">
        <v>890</v>
      </c>
      <c r="P7" s="108" t="s">
        <v>864</v>
      </c>
      <c r="Q7" s="108" t="s">
        <v>865</v>
      </c>
      <c r="R7" s="108" t="s">
        <v>45</v>
      </c>
      <c r="S7" s="108">
        <v>238</v>
      </c>
      <c r="T7" s="108" t="s">
        <v>889</v>
      </c>
      <c r="U7" s="108" t="s">
        <v>861</v>
      </c>
      <c r="V7" s="108" t="s">
        <v>862</v>
      </c>
      <c r="W7" s="108" t="s">
        <v>45</v>
      </c>
      <c r="X7" s="108">
        <v>236</v>
      </c>
      <c r="Y7" s="108" t="s">
        <v>891</v>
      </c>
      <c r="Z7" s="108" t="s">
        <v>1210</v>
      </c>
      <c r="AA7" s="108" t="s">
        <v>3006</v>
      </c>
      <c r="AB7" s="108" t="s">
        <v>45</v>
      </c>
      <c r="AC7" s="109">
        <v>210</v>
      </c>
    </row>
    <row r="8" spans="1:29" ht="18.75" customHeight="1" x14ac:dyDescent="0.4">
      <c r="A8" s="107" t="s">
        <v>3456</v>
      </c>
      <c r="B8" s="108" t="s">
        <v>686</v>
      </c>
      <c r="C8" s="108" t="s">
        <v>3576</v>
      </c>
      <c r="D8" s="108" t="s">
        <v>156</v>
      </c>
      <c r="E8" s="108">
        <v>92</v>
      </c>
      <c r="F8" s="108">
        <v>100</v>
      </c>
      <c r="G8" s="108">
        <v>90</v>
      </c>
      <c r="H8" s="109">
        <v>282</v>
      </c>
      <c r="J8" s="107" t="s">
        <v>3456</v>
      </c>
      <c r="K8" s="108" t="s">
        <v>1092</v>
      </c>
      <c r="L8" s="108" t="s">
        <v>1114</v>
      </c>
      <c r="M8" s="108" t="s">
        <v>3967</v>
      </c>
      <c r="N8" s="108">
        <v>676</v>
      </c>
      <c r="O8" s="108" t="s">
        <v>705</v>
      </c>
      <c r="P8" s="108" t="s">
        <v>553</v>
      </c>
      <c r="Q8" s="108" t="s">
        <v>554</v>
      </c>
      <c r="R8" s="108" t="s">
        <v>83</v>
      </c>
      <c r="S8" s="108">
        <v>274</v>
      </c>
      <c r="T8" s="108" t="s">
        <v>702</v>
      </c>
      <c r="U8" s="108" t="s">
        <v>543</v>
      </c>
      <c r="V8" s="108" t="s">
        <v>544</v>
      </c>
      <c r="W8" s="108" t="s">
        <v>45</v>
      </c>
      <c r="X8" s="108">
        <v>256</v>
      </c>
      <c r="Y8" s="108" t="s">
        <v>690</v>
      </c>
      <c r="Z8" s="108" t="s">
        <v>1453</v>
      </c>
      <c r="AA8" s="108" t="s">
        <v>2507</v>
      </c>
      <c r="AB8" s="108" t="s">
        <v>83</v>
      </c>
      <c r="AC8" s="109">
        <v>146</v>
      </c>
    </row>
    <row r="9" spans="1:29" ht="18.75" customHeight="1" x14ac:dyDescent="0.4">
      <c r="A9" s="107" t="s">
        <v>3461</v>
      </c>
      <c r="B9" s="108" t="s">
        <v>553</v>
      </c>
      <c r="C9" s="108" t="s">
        <v>3581</v>
      </c>
      <c r="D9" s="108" t="s">
        <v>1092</v>
      </c>
      <c r="E9" s="108">
        <v>94</v>
      </c>
      <c r="F9" s="108">
        <v>100</v>
      </c>
      <c r="G9" s="108">
        <v>80</v>
      </c>
      <c r="H9" s="109">
        <v>274</v>
      </c>
      <c r="J9" s="107" t="s">
        <v>3461</v>
      </c>
      <c r="K9" s="108" t="s">
        <v>1096</v>
      </c>
      <c r="L9" s="108" t="s">
        <v>1127</v>
      </c>
      <c r="M9" s="108" t="s">
        <v>3972</v>
      </c>
      <c r="N9" s="108">
        <v>612</v>
      </c>
      <c r="O9" s="108" t="s">
        <v>980</v>
      </c>
      <c r="P9" s="108" t="s">
        <v>878</v>
      </c>
      <c r="Q9" s="108" t="s">
        <v>879</v>
      </c>
      <c r="R9" s="108" t="s">
        <v>45</v>
      </c>
      <c r="S9" s="108">
        <v>296</v>
      </c>
      <c r="T9" s="108" t="s">
        <v>983</v>
      </c>
      <c r="U9" s="108" t="s">
        <v>1472</v>
      </c>
      <c r="V9" s="108" t="s">
        <v>2970</v>
      </c>
      <c r="W9" s="108" t="s">
        <v>45</v>
      </c>
      <c r="X9" s="108">
        <v>174</v>
      </c>
      <c r="Y9" s="108" t="s">
        <v>937</v>
      </c>
      <c r="Z9" s="108" t="s">
        <v>2968</v>
      </c>
      <c r="AA9" s="108" t="s">
        <v>2969</v>
      </c>
      <c r="AB9" s="108" t="s">
        <v>83</v>
      </c>
      <c r="AC9" s="109">
        <v>142</v>
      </c>
    </row>
    <row r="10" spans="1:29" ht="18.75" customHeight="1" x14ac:dyDescent="0.4">
      <c r="A10" s="107" t="s">
        <v>3467</v>
      </c>
      <c r="B10" s="108" t="s">
        <v>1107</v>
      </c>
      <c r="C10" s="108" t="s">
        <v>3573</v>
      </c>
      <c r="D10" s="108" t="s">
        <v>833</v>
      </c>
      <c r="E10" s="108">
        <v>88</v>
      </c>
      <c r="F10" s="108">
        <v>100</v>
      </c>
      <c r="G10" s="108">
        <v>82</v>
      </c>
      <c r="H10" s="109">
        <v>270</v>
      </c>
      <c r="J10" s="107" t="s">
        <v>3467</v>
      </c>
      <c r="K10" s="108" t="s">
        <v>1338</v>
      </c>
      <c r="L10" s="108" t="s">
        <v>1118</v>
      </c>
      <c r="M10" s="108" t="s">
        <v>3985</v>
      </c>
      <c r="N10" s="108">
        <v>580</v>
      </c>
      <c r="O10" s="108" t="s">
        <v>3369</v>
      </c>
      <c r="P10" s="108" t="s">
        <v>1365</v>
      </c>
      <c r="Q10" s="108" t="s">
        <v>3370</v>
      </c>
      <c r="R10" s="108" t="s">
        <v>45</v>
      </c>
      <c r="S10" s="108">
        <v>224</v>
      </c>
      <c r="T10" s="108" t="s">
        <v>3367</v>
      </c>
      <c r="U10" s="108" t="s">
        <v>1358</v>
      </c>
      <c r="V10" s="108" t="s">
        <v>3368</v>
      </c>
      <c r="W10" s="108" t="s">
        <v>83</v>
      </c>
      <c r="X10" s="108">
        <v>180</v>
      </c>
      <c r="Y10" s="108" t="s">
        <v>3371</v>
      </c>
      <c r="Z10" s="108" t="s">
        <v>1418</v>
      </c>
      <c r="AA10" s="108" t="s">
        <v>3372</v>
      </c>
      <c r="AB10" s="108" t="s">
        <v>45</v>
      </c>
      <c r="AC10" s="109">
        <v>176</v>
      </c>
    </row>
    <row r="11" spans="1:29" ht="18.75" customHeight="1" x14ac:dyDescent="0.4">
      <c r="A11" s="107" t="s">
        <v>3467</v>
      </c>
      <c r="B11" s="108" t="s">
        <v>374</v>
      </c>
      <c r="C11" s="108" t="s">
        <v>3583</v>
      </c>
      <c r="D11" s="108" t="s">
        <v>1089</v>
      </c>
      <c r="E11" s="108">
        <v>90</v>
      </c>
      <c r="F11" s="108">
        <v>100</v>
      </c>
      <c r="G11" s="108">
        <v>80</v>
      </c>
      <c r="H11" s="109">
        <v>270</v>
      </c>
      <c r="J11" s="107" t="s">
        <v>3467</v>
      </c>
      <c r="K11" s="108" t="s">
        <v>19</v>
      </c>
      <c r="L11" s="108" t="s">
        <v>1117</v>
      </c>
      <c r="M11" s="108" t="s">
        <v>3980</v>
      </c>
      <c r="N11" s="108">
        <v>580</v>
      </c>
      <c r="O11" s="108" t="s">
        <v>111</v>
      </c>
      <c r="P11" s="108" t="s">
        <v>1109</v>
      </c>
      <c r="Q11" s="108" t="s">
        <v>20</v>
      </c>
      <c r="R11" s="108" t="s">
        <v>83</v>
      </c>
      <c r="S11" s="108">
        <v>222</v>
      </c>
      <c r="T11" s="108" t="s">
        <v>126</v>
      </c>
      <c r="U11" s="108" t="s">
        <v>1356</v>
      </c>
      <c r="V11" s="108" t="s">
        <v>1785</v>
      </c>
      <c r="W11" s="108" t="s">
        <v>83</v>
      </c>
      <c r="X11" s="108">
        <v>212</v>
      </c>
      <c r="Y11" s="108" t="s">
        <v>128</v>
      </c>
      <c r="Z11" s="108" t="s">
        <v>1451</v>
      </c>
      <c r="AA11" s="108" t="s">
        <v>1787</v>
      </c>
      <c r="AB11" s="108" t="s">
        <v>83</v>
      </c>
      <c r="AC11" s="109">
        <v>146</v>
      </c>
    </row>
    <row r="12" spans="1:29" ht="18.75" customHeight="1" x14ac:dyDescent="0.4">
      <c r="A12" s="107" t="s">
        <v>3472</v>
      </c>
      <c r="B12" s="108" t="s">
        <v>427</v>
      </c>
      <c r="C12" s="108" t="s">
        <v>3578</v>
      </c>
      <c r="D12" s="108" t="s">
        <v>1090</v>
      </c>
      <c r="E12" s="108">
        <v>86</v>
      </c>
      <c r="F12" s="108">
        <v>98</v>
      </c>
      <c r="G12" s="108">
        <v>84</v>
      </c>
      <c r="H12" s="109">
        <v>268</v>
      </c>
      <c r="J12" s="107" t="s">
        <v>3472</v>
      </c>
      <c r="K12" s="108" t="s">
        <v>1914</v>
      </c>
      <c r="L12" s="108" t="s">
        <v>1200</v>
      </c>
      <c r="M12" s="108" t="s">
        <v>3970</v>
      </c>
      <c r="N12" s="108">
        <v>578</v>
      </c>
      <c r="O12" s="108" t="s">
        <v>214</v>
      </c>
      <c r="P12" s="108" t="s">
        <v>1220</v>
      </c>
      <c r="Q12" s="108" t="s">
        <v>1922</v>
      </c>
      <c r="R12" s="108" t="s">
        <v>45</v>
      </c>
      <c r="S12" s="108">
        <v>218</v>
      </c>
      <c r="T12" s="108" t="s">
        <v>218</v>
      </c>
      <c r="U12" s="108" t="s">
        <v>1213</v>
      </c>
      <c r="V12" s="108" t="s">
        <v>1924</v>
      </c>
      <c r="W12" s="108" t="s">
        <v>45</v>
      </c>
      <c r="X12" s="108">
        <v>186</v>
      </c>
      <c r="Y12" s="108" t="s">
        <v>217</v>
      </c>
      <c r="Z12" s="108" t="s">
        <v>1214</v>
      </c>
      <c r="AA12" s="108" t="s">
        <v>1923</v>
      </c>
      <c r="AB12" s="108" t="s">
        <v>45</v>
      </c>
      <c r="AC12" s="109">
        <v>174</v>
      </c>
    </row>
    <row r="13" spans="1:29" ht="18.75" customHeight="1" x14ac:dyDescent="0.4">
      <c r="A13" s="107" t="s">
        <v>3479</v>
      </c>
      <c r="B13" s="108" t="s">
        <v>160</v>
      </c>
      <c r="C13" s="108" t="s">
        <v>3574</v>
      </c>
      <c r="D13" s="108" t="s">
        <v>156</v>
      </c>
      <c r="E13" s="108">
        <v>94</v>
      </c>
      <c r="F13" s="108">
        <v>100</v>
      </c>
      <c r="G13" s="108">
        <v>72</v>
      </c>
      <c r="H13" s="109">
        <v>266</v>
      </c>
      <c r="J13" s="107" t="s">
        <v>3479</v>
      </c>
      <c r="K13" s="108" t="s">
        <v>1267</v>
      </c>
      <c r="L13" s="108" t="s">
        <v>1359</v>
      </c>
      <c r="M13" s="108" t="s">
        <v>1648</v>
      </c>
      <c r="N13" s="108">
        <v>562</v>
      </c>
      <c r="O13" s="108" t="s">
        <v>22</v>
      </c>
      <c r="P13" s="108" t="s">
        <v>1354</v>
      </c>
      <c r="Q13" s="108" t="s">
        <v>1688</v>
      </c>
      <c r="R13" s="108" t="s">
        <v>83</v>
      </c>
      <c r="S13" s="108">
        <v>286</v>
      </c>
      <c r="T13" s="108" t="s">
        <v>23</v>
      </c>
      <c r="U13" s="108" t="s">
        <v>1474</v>
      </c>
      <c r="V13" s="108" t="s">
        <v>1689</v>
      </c>
      <c r="W13" s="108" t="s">
        <v>45</v>
      </c>
      <c r="X13" s="108">
        <v>156</v>
      </c>
      <c r="Y13" s="108" t="s">
        <v>44</v>
      </c>
      <c r="Z13" s="108" t="s">
        <v>1690</v>
      </c>
      <c r="AA13" s="108" t="s">
        <v>1691</v>
      </c>
      <c r="AB13" s="108" t="s">
        <v>83</v>
      </c>
      <c r="AC13" s="109">
        <v>120</v>
      </c>
    </row>
    <row r="14" spans="1:29" ht="18.75" customHeight="1" x14ac:dyDescent="0.4">
      <c r="A14" s="107" t="s">
        <v>3481</v>
      </c>
      <c r="B14" s="108" t="s">
        <v>681</v>
      </c>
      <c r="C14" s="108" t="s">
        <v>3591</v>
      </c>
      <c r="D14" s="108" t="s">
        <v>1094</v>
      </c>
      <c r="E14" s="108">
        <v>82</v>
      </c>
      <c r="F14" s="108">
        <v>98</v>
      </c>
      <c r="G14" s="108">
        <v>80</v>
      </c>
      <c r="H14" s="109">
        <v>260</v>
      </c>
      <c r="J14" s="110" t="s">
        <v>3481</v>
      </c>
      <c r="K14" s="111" t="s">
        <v>1094</v>
      </c>
      <c r="L14" s="111" t="s">
        <v>1115</v>
      </c>
      <c r="M14" s="111" t="s">
        <v>3981</v>
      </c>
      <c r="N14" s="111">
        <v>526</v>
      </c>
      <c r="O14" s="111" t="s">
        <v>731</v>
      </c>
      <c r="P14" s="111" t="s">
        <v>681</v>
      </c>
      <c r="Q14" s="111" t="s">
        <v>682</v>
      </c>
      <c r="R14" s="111" t="s">
        <v>83</v>
      </c>
      <c r="S14" s="111">
        <v>260</v>
      </c>
      <c r="T14" s="111" t="s">
        <v>740</v>
      </c>
      <c r="U14" s="111" t="s">
        <v>2775</v>
      </c>
      <c r="V14" s="111" t="s">
        <v>2776</v>
      </c>
      <c r="W14" s="111" t="s">
        <v>83</v>
      </c>
      <c r="X14" s="111">
        <v>134</v>
      </c>
      <c r="Y14" s="111" t="s">
        <v>741</v>
      </c>
      <c r="Z14" s="111" t="s">
        <v>2777</v>
      </c>
      <c r="AA14" s="111" t="s">
        <v>2078</v>
      </c>
      <c r="AB14" s="111" t="s">
        <v>45</v>
      </c>
      <c r="AC14" s="112">
        <v>132</v>
      </c>
    </row>
    <row r="15" spans="1:29" ht="18.75" customHeight="1" x14ac:dyDescent="0.4">
      <c r="A15" s="107" t="s">
        <v>3484</v>
      </c>
      <c r="B15" s="108" t="s">
        <v>543</v>
      </c>
      <c r="C15" s="108" t="s">
        <v>3589</v>
      </c>
      <c r="D15" s="108" t="s">
        <v>1092</v>
      </c>
      <c r="E15" s="108">
        <v>86</v>
      </c>
      <c r="F15" s="108">
        <v>90</v>
      </c>
      <c r="G15" s="108">
        <v>80</v>
      </c>
      <c r="H15" s="109">
        <v>256</v>
      </c>
      <c r="J15" s="116" t="s">
        <v>1119</v>
      </c>
      <c r="K15" s="117" t="s">
        <v>13</v>
      </c>
      <c r="L15" s="117" t="s">
        <v>1366</v>
      </c>
      <c r="M15" s="117" t="s">
        <v>1650</v>
      </c>
      <c r="N15" s="117">
        <v>524</v>
      </c>
      <c r="O15" s="117" t="s">
        <v>110</v>
      </c>
      <c r="P15" s="117" t="s">
        <v>1364</v>
      </c>
      <c r="Q15" s="117" t="s">
        <v>1749</v>
      </c>
      <c r="R15" s="117" t="s">
        <v>45</v>
      </c>
      <c r="S15" s="117">
        <v>216</v>
      </c>
      <c r="T15" s="117" t="s">
        <v>101</v>
      </c>
      <c r="U15" s="117" t="s">
        <v>1430</v>
      </c>
      <c r="V15" s="117" t="s">
        <v>1748</v>
      </c>
      <c r="W15" s="117" t="s">
        <v>45</v>
      </c>
      <c r="X15" s="117">
        <v>172</v>
      </c>
      <c r="Y15" s="117" t="s">
        <v>57</v>
      </c>
      <c r="Z15" s="117" t="s">
        <v>1742</v>
      </c>
      <c r="AA15" s="117" t="s">
        <v>1743</v>
      </c>
      <c r="AB15" s="117" t="s">
        <v>83</v>
      </c>
      <c r="AC15" s="118">
        <v>136</v>
      </c>
    </row>
    <row r="16" spans="1:29" ht="18.75" customHeight="1" x14ac:dyDescent="0.4">
      <c r="A16" s="107" t="s">
        <v>3489</v>
      </c>
      <c r="B16" s="108" t="s">
        <v>3154</v>
      </c>
      <c r="C16" s="108" t="s">
        <v>3801</v>
      </c>
      <c r="D16" s="108" t="s">
        <v>976</v>
      </c>
      <c r="E16" s="108">
        <v>78</v>
      </c>
      <c r="F16" s="108">
        <v>100</v>
      </c>
      <c r="G16" s="108">
        <v>68</v>
      </c>
      <c r="H16" s="109">
        <v>246</v>
      </c>
      <c r="J16" s="107" t="s">
        <v>1119</v>
      </c>
      <c r="K16" s="108" t="s">
        <v>934</v>
      </c>
      <c r="L16" s="108" t="s">
        <v>1125</v>
      </c>
      <c r="M16" s="108" t="s">
        <v>3963</v>
      </c>
      <c r="N16" s="108">
        <v>520</v>
      </c>
      <c r="O16" s="108" t="s">
        <v>1019</v>
      </c>
      <c r="P16" s="108" t="s">
        <v>1212</v>
      </c>
      <c r="Q16" s="108" t="s">
        <v>3137</v>
      </c>
      <c r="R16" s="108" t="s">
        <v>45</v>
      </c>
      <c r="S16" s="108">
        <v>230</v>
      </c>
      <c r="T16" s="108" t="s">
        <v>1020</v>
      </c>
      <c r="U16" s="108" t="s">
        <v>1476</v>
      </c>
      <c r="V16" s="108" t="s">
        <v>3138</v>
      </c>
      <c r="W16" s="108" t="s">
        <v>45</v>
      </c>
      <c r="X16" s="108">
        <v>148</v>
      </c>
      <c r="Y16" s="108" t="s">
        <v>1021</v>
      </c>
      <c r="Z16" s="108" t="s">
        <v>1452</v>
      </c>
      <c r="AA16" s="108" t="s">
        <v>3139</v>
      </c>
      <c r="AB16" s="108" t="s">
        <v>83</v>
      </c>
      <c r="AC16" s="109">
        <v>142</v>
      </c>
    </row>
    <row r="17" spans="1:29" ht="18.75" customHeight="1" x14ac:dyDescent="0.4">
      <c r="A17" s="107" t="s">
        <v>3546</v>
      </c>
      <c r="B17" s="108" t="s">
        <v>906</v>
      </c>
      <c r="C17" s="108" t="s">
        <v>3576</v>
      </c>
      <c r="D17" s="108" t="s">
        <v>118</v>
      </c>
      <c r="E17" s="108">
        <v>86</v>
      </c>
      <c r="F17" s="108">
        <v>88</v>
      </c>
      <c r="G17" s="108">
        <v>66</v>
      </c>
      <c r="H17" s="109">
        <v>240</v>
      </c>
      <c r="J17" s="107" t="s">
        <v>1119</v>
      </c>
      <c r="K17" s="108" t="s">
        <v>590</v>
      </c>
      <c r="L17" s="108" t="s">
        <v>1114</v>
      </c>
      <c r="M17" s="108" t="s">
        <v>3964</v>
      </c>
      <c r="N17" s="108">
        <v>518</v>
      </c>
      <c r="O17" s="108" t="s">
        <v>719</v>
      </c>
      <c r="P17" s="108" t="s">
        <v>591</v>
      </c>
      <c r="Q17" s="108" t="s">
        <v>592</v>
      </c>
      <c r="R17" s="108" t="s">
        <v>45</v>
      </c>
      <c r="S17" s="108">
        <v>178</v>
      </c>
      <c r="T17" s="108" t="s">
        <v>720</v>
      </c>
      <c r="U17" s="108" t="s">
        <v>1230</v>
      </c>
      <c r="V17" s="108" t="s">
        <v>403</v>
      </c>
      <c r="W17" s="108" t="s">
        <v>45</v>
      </c>
      <c r="X17" s="108">
        <v>174</v>
      </c>
      <c r="Y17" s="108" t="s">
        <v>707</v>
      </c>
      <c r="Z17" s="108" t="s">
        <v>1134</v>
      </c>
      <c r="AA17" s="108" t="s">
        <v>645</v>
      </c>
      <c r="AB17" s="108" t="s">
        <v>45</v>
      </c>
      <c r="AC17" s="109">
        <v>166</v>
      </c>
    </row>
    <row r="18" spans="1:29" ht="18.75" customHeight="1" x14ac:dyDescent="0.4">
      <c r="A18" s="107" t="s">
        <v>3492</v>
      </c>
      <c r="B18" s="108" t="s">
        <v>977</v>
      </c>
      <c r="C18" s="108" t="s">
        <v>3613</v>
      </c>
      <c r="D18" s="108" t="s">
        <v>976</v>
      </c>
      <c r="E18" s="108">
        <v>76</v>
      </c>
      <c r="F18" s="108">
        <v>92</v>
      </c>
      <c r="G18" s="108">
        <v>70</v>
      </c>
      <c r="H18" s="109">
        <v>238</v>
      </c>
      <c r="J18" s="107" t="s">
        <v>1119</v>
      </c>
      <c r="K18" s="108" t="s">
        <v>118</v>
      </c>
      <c r="L18" s="108" t="s">
        <v>1113</v>
      </c>
      <c r="M18" s="108" t="s">
        <v>3971</v>
      </c>
      <c r="N18" s="108">
        <v>508</v>
      </c>
      <c r="O18" s="108" t="s">
        <v>226</v>
      </c>
      <c r="P18" s="108" t="s">
        <v>906</v>
      </c>
      <c r="Q18" s="108" t="s">
        <v>907</v>
      </c>
      <c r="R18" s="108" t="s">
        <v>45</v>
      </c>
      <c r="S18" s="108">
        <v>240</v>
      </c>
      <c r="T18" s="108" t="s">
        <v>274</v>
      </c>
      <c r="U18" s="108" t="s">
        <v>120</v>
      </c>
      <c r="V18" s="108" t="s">
        <v>121</v>
      </c>
      <c r="W18" s="108" t="s">
        <v>45</v>
      </c>
      <c r="X18" s="108">
        <v>152</v>
      </c>
      <c r="Y18" s="108" t="s">
        <v>278</v>
      </c>
      <c r="Z18" s="108" t="s">
        <v>123</v>
      </c>
      <c r="AA18" s="108" t="s">
        <v>124</v>
      </c>
      <c r="AB18" s="108" t="s">
        <v>45</v>
      </c>
      <c r="AC18" s="109">
        <v>116</v>
      </c>
    </row>
    <row r="19" spans="1:29" ht="18.75" customHeight="1" x14ac:dyDescent="0.4">
      <c r="A19" s="107" t="s">
        <v>3492</v>
      </c>
      <c r="B19" s="108" t="s">
        <v>3376</v>
      </c>
      <c r="C19" s="108" t="s">
        <v>3609</v>
      </c>
      <c r="D19" s="108" t="s">
        <v>3375</v>
      </c>
      <c r="E19" s="108">
        <v>82</v>
      </c>
      <c r="F19" s="108">
        <v>96</v>
      </c>
      <c r="G19" s="108">
        <v>60</v>
      </c>
      <c r="H19" s="109">
        <v>238</v>
      </c>
      <c r="J19" s="107" t="s">
        <v>1119</v>
      </c>
      <c r="K19" s="108" t="s">
        <v>833</v>
      </c>
      <c r="L19" s="108" t="s">
        <v>1372</v>
      </c>
      <c r="M19" s="108" t="s">
        <v>3986</v>
      </c>
      <c r="N19" s="108">
        <v>482</v>
      </c>
      <c r="O19" s="108" t="s">
        <v>811</v>
      </c>
      <c r="P19" s="108" t="s">
        <v>1107</v>
      </c>
      <c r="Q19" s="108" t="s">
        <v>834</v>
      </c>
      <c r="R19" s="108" t="s">
        <v>83</v>
      </c>
      <c r="S19" s="108">
        <v>270</v>
      </c>
      <c r="T19" s="108" t="s">
        <v>802</v>
      </c>
      <c r="U19" s="108" t="s">
        <v>1216</v>
      </c>
      <c r="V19" s="108" t="s">
        <v>2878</v>
      </c>
      <c r="W19" s="108" t="s">
        <v>45</v>
      </c>
      <c r="X19" s="108">
        <v>128</v>
      </c>
      <c r="Y19" s="108" t="s">
        <v>808</v>
      </c>
      <c r="Z19" s="108" t="s">
        <v>1599</v>
      </c>
      <c r="AA19" s="108" t="s">
        <v>2879</v>
      </c>
      <c r="AB19" s="108" t="s">
        <v>45</v>
      </c>
      <c r="AC19" s="109">
        <v>84</v>
      </c>
    </row>
    <row r="20" spans="1:29" ht="18.75" customHeight="1" x14ac:dyDescent="0.4">
      <c r="A20" s="107" t="s">
        <v>3492</v>
      </c>
      <c r="B20" s="108" t="s">
        <v>864</v>
      </c>
      <c r="C20" s="108" t="s">
        <v>3597</v>
      </c>
      <c r="D20" s="108" t="s">
        <v>860</v>
      </c>
      <c r="E20" s="108">
        <v>78</v>
      </c>
      <c r="F20" s="108">
        <v>86</v>
      </c>
      <c r="G20" s="108">
        <v>74</v>
      </c>
      <c r="H20" s="109">
        <v>238</v>
      </c>
      <c r="J20" s="107" t="s">
        <v>1119</v>
      </c>
      <c r="K20" s="108" t="s">
        <v>1099</v>
      </c>
      <c r="L20" s="108" t="s">
        <v>1118</v>
      </c>
      <c r="M20" s="108" t="s">
        <v>3966</v>
      </c>
      <c r="N20" s="108">
        <v>466</v>
      </c>
      <c r="O20" s="108" t="s">
        <v>3342</v>
      </c>
      <c r="P20" s="108" t="s">
        <v>3343</v>
      </c>
      <c r="Q20" s="108" t="s">
        <v>3344</v>
      </c>
      <c r="R20" s="108" t="s">
        <v>83</v>
      </c>
      <c r="S20" s="108">
        <v>162</v>
      </c>
      <c r="T20" s="108" t="s">
        <v>3340</v>
      </c>
      <c r="U20" s="108" t="s">
        <v>1444</v>
      </c>
      <c r="V20" s="108" t="s">
        <v>3341</v>
      </c>
      <c r="W20" s="108" t="s">
        <v>83</v>
      </c>
      <c r="X20" s="108">
        <v>154</v>
      </c>
      <c r="Y20" s="108" t="s">
        <v>3345</v>
      </c>
      <c r="Z20" s="108" t="s">
        <v>1219</v>
      </c>
      <c r="AA20" s="108" t="s">
        <v>3346</v>
      </c>
      <c r="AB20" s="108" t="s">
        <v>83</v>
      </c>
      <c r="AC20" s="109">
        <v>150</v>
      </c>
    </row>
    <row r="21" spans="1:29" ht="18.75" customHeight="1" x14ac:dyDescent="0.4">
      <c r="A21" s="107" t="s">
        <v>3555</v>
      </c>
      <c r="B21" s="108" t="s">
        <v>861</v>
      </c>
      <c r="C21" s="108" t="s">
        <v>3597</v>
      </c>
      <c r="D21" s="108" t="s">
        <v>860</v>
      </c>
      <c r="E21" s="108">
        <v>80</v>
      </c>
      <c r="F21" s="108">
        <v>92</v>
      </c>
      <c r="G21" s="108">
        <v>64</v>
      </c>
      <c r="H21" s="109">
        <v>236</v>
      </c>
      <c r="J21" s="107" t="s">
        <v>1119</v>
      </c>
      <c r="K21" s="108" t="s">
        <v>293</v>
      </c>
      <c r="L21" s="108" t="s">
        <v>1112</v>
      </c>
      <c r="M21" s="108" t="s">
        <v>1653</v>
      </c>
      <c r="N21" s="108">
        <v>442</v>
      </c>
      <c r="O21" s="108" t="s">
        <v>455</v>
      </c>
      <c r="P21" s="108" t="s">
        <v>296</v>
      </c>
      <c r="Q21" s="108" t="s">
        <v>297</v>
      </c>
      <c r="R21" s="108" t="s">
        <v>45</v>
      </c>
      <c r="S21" s="108">
        <v>156</v>
      </c>
      <c r="T21" s="108" t="s">
        <v>436</v>
      </c>
      <c r="U21" s="108" t="s">
        <v>1217</v>
      </c>
      <c r="V21" s="108" t="s">
        <v>748</v>
      </c>
      <c r="W21" s="108" t="s">
        <v>45</v>
      </c>
      <c r="X21" s="108">
        <v>144</v>
      </c>
      <c r="Y21" s="108" t="s">
        <v>429</v>
      </c>
      <c r="Z21" s="108" t="s">
        <v>1227</v>
      </c>
      <c r="AA21" s="108" t="s">
        <v>2327</v>
      </c>
      <c r="AB21" s="108" t="s">
        <v>83</v>
      </c>
      <c r="AC21" s="109">
        <v>142</v>
      </c>
    </row>
    <row r="22" spans="1:29" ht="18.75" customHeight="1" x14ac:dyDescent="0.4">
      <c r="A22" s="107" t="s">
        <v>3499</v>
      </c>
      <c r="B22" s="108" t="s">
        <v>3110</v>
      </c>
      <c r="C22" s="108" t="s">
        <v>3802</v>
      </c>
      <c r="D22" s="108" t="s">
        <v>921</v>
      </c>
      <c r="E22" s="108">
        <v>80</v>
      </c>
      <c r="F22" s="108">
        <v>86</v>
      </c>
      <c r="G22" s="108">
        <v>66</v>
      </c>
      <c r="H22" s="109">
        <v>232</v>
      </c>
      <c r="J22" s="107" t="s">
        <v>1119</v>
      </c>
      <c r="K22" s="108" t="s">
        <v>838</v>
      </c>
      <c r="L22" s="108" t="s">
        <v>1127</v>
      </c>
      <c r="M22" s="108" t="s">
        <v>3987</v>
      </c>
      <c r="N22" s="108">
        <v>432</v>
      </c>
      <c r="O22" s="108" t="s">
        <v>858</v>
      </c>
      <c r="P22" s="108" t="s">
        <v>2914</v>
      </c>
      <c r="Q22" s="108" t="s">
        <v>2915</v>
      </c>
      <c r="R22" s="108" t="s">
        <v>45</v>
      </c>
      <c r="S22" s="108">
        <v>194</v>
      </c>
      <c r="T22" s="108" t="s">
        <v>870</v>
      </c>
      <c r="U22" s="108" t="s">
        <v>2916</v>
      </c>
      <c r="V22" s="108" t="s">
        <v>2917</v>
      </c>
      <c r="W22" s="108" t="s">
        <v>45</v>
      </c>
      <c r="X22" s="108">
        <v>122</v>
      </c>
      <c r="Y22" s="108" t="s">
        <v>857</v>
      </c>
      <c r="Z22" s="108" t="s">
        <v>2912</v>
      </c>
      <c r="AA22" s="108" t="s">
        <v>2913</v>
      </c>
      <c r="AB22" s="108" t="s">
        <v>83</v>
      </c>
      <c r="AC22" s="109">
        <v>116</v>
      </c>
    </row>
    <row r="23" spans="1:29" ht="18.75" customHeight="1" x14ac:dyDescent="0.4">
      <c r="A23" s="107" t="s">
        <v>3556</v>
      </c>
      <c r="B23" s="108" t="s">
        <v>1212</v>
      </c>
      <c r="C23" s="108" t="s">
        <v>3602</v>
      </c>
      <c r="D23" s="108" t="s">
        <v>934</v>
      </c>
      <c r="E23" s="108">
        <v>82</v>
      </c>
      <c r="F23" s="108">
        <v>78</v>
      </c>
      <c r="G23" s="108">
        <v>70</v>
      </c>
      <c r="H23" s="109">
        <v>230</v>
      </c>
      <c r="J23" s="107" t="s">
        <v>1119</v>
      </c>
      <c r="K23" s="108" t="s">
        <v>3295</v>
      </c>
      <c r="L23" s="108" t="s">
        <v>1118</v>
      </c>
      <c r="M23" s="108" t="s">
        <v>3979</v>
      </c>
      <c r="N23" s="108">
        <v>428</v>
      </c>
      <c r="O23" s="108" t="s">
        <v>1055</v>
      </c>
      <c r="P23" s="108" t="s">
        <v>3308</v>
      </c>
      <c r="Q23" s="108" t="s">
        <v>3309</v>
      </c>
      <c r="R23" s="108" t="s">
        <v>45</v>
      </c>
      <c r="S23" s="108">
        <v>168</v>
      </c>
      <c r="T23" s="108" t="s">
        <v>3310</v>
      </c>
      <c r="U23" s="108" t="s">
        <v>3311</v>
      </c>
      <c r="V23" s="108" t="s">
        <v>3312</v>
      </c>
      <c r="W23" s="108" t="s">
        <v>45</v>
      </c>
      <c r="X23" s="108">
        <v>152</v>
      </c>
      <c r="Y23" s="108" t="s">
        <v>1054</v>
      </c>
      <c r="Z23" s="108" t="s">
        <v>3306</v>
      </c>
      <c r="AA23" s="108" t="s">
        <v>3307</v>
      </c>
      <c r="AB23" s="108" t="s">
        <v>45</v>
      </c>
      <c r="AC23" s="109">
        <v>108</v>
      </c>
    </row>
    <row r="24" spans="1:29" ht="18.75" customHeight="1" x14ac:dyDescent="0.4">
      <c r="A24" s="107" t="s">
        <v>3502</v>
      </c>
      <c r="B24" s="108" t="s">
        <v>66</v>
      </c>
      <c r="C24" s="108" t="s">
        <v>3610</v>
      </c>
      <c r="D24" s="108" t="s">
        <v>65</v>
      </c>
      <c r="E24" s="108">
        <v>76</v>
      </c>
      <c r="F24" s="108">
        <v>88</v>
      </c>
      <c r="G24" s="108">
        <v>64</v>
      </c>
      <c r="H24" s="109">
        <v>228</v>
      </c>
      <c r="J24" s="107" t="s">
        <v>1119</v>
      </c>
      <c r="K24" s="108" t="s">
        <v>33</v>
      </c>
      <c r="L24" s="108" t="s">
        <v>1126</v>
      </c>
      <c r="M24" s="108" t="s">
        <v>3983</v>
      </c>
      <c r="N24" s="108">
        <v>406</v>
      </c>
      <c r="O24" s="108" t="s">
        <v>147</v>
      </c>
      <c r="P24" s="108" t="s">
        <v>41</v>
      </c>
      <c r="Q24" s="108" t="s">
        <v>1826</v>
      </c>
      <c r="R24" s="108" t="s">
        <v>45</v>
      </c>
      <c r="S24" s="108">
        <v>170</v>
      </c>
      <c r="T24" s="108" t="s">
        <v>150</v>
      </c>
      <c r="U24" s="108" t="s">
        <v>37</v>
      </c>
      <c r="V24" s="108" t="s">
        <v>38</v>
      </c>
      <c r="W24" s="108" t="s">
        <v>45</v>
      </c>
      <c r="X24" s="108">
        <v>130</v>
      </c>
      <c r="Y24" s="108" t="s">
        <v>151</v>
      </c>
      <c r="Z24" s="108" t="s">
        <v>1586</v>
      </c>
      <c r="AA24" s="108" t="s">
        <v>1827</v>
      </c>
      <c r="AB24" s="108" t="s">
        <v>45</v>
      </c>
      <c r="AC24" s="109">
        <v>106</v>
      </c>
    </row>
    <row r="25" spans="1:29" ht="18.75" customHeight="1" x14ac:dyDescent="0.4">
      <c r="A25" s="107" t="s">
        <v>3502</v>
      </c>
      <c r="B25" s="108" t="s">
        <v>1202</v>
      </c>
      <c r="C25" s="108" t="s">
        <v>3583</v>
      </c>
      <c r="D25" s="108" t="s">
        <v>1090</v>
      </c>
      <c r="E25" s="108">
        <v>78</v>
      </c>
      <c r="F25" s="108">
        <v>80</v>
      </c>
      <c r="G25" s="108">
        <v>70</v>
      </c>
      <c r="H25" s="109">
        <v>228</v>
      </c>
      <c r="J25" s="107" t="s">
        <v>1119</v>
      </c>
      <c r="K25" s="108" t="s">
        <v>1091</v>
      </c>
      <c r="L25" s="108" t="s">
        <v>1114</v>
      </c>
      <c r="M25" s="108" t="s">
        <v>3988</v>
      </c>
      <c r="N25" s="108">
        <v>398</v>
      </c>
      <c r="O25" s="108" t="s">
        <v>673</v>
      </c>
      <c r="P25" s="108" t="s">
        <v>2575</v>
      </c>
      <c r="Q25" s="108" t="s">
        <v>2576</v>
      </c>
      <c r="R25" s="108" t="s">
        <v>83</v>
      </c>
      <c r="S25" s="108">
        <v>140</v>
      </c>
      <c r="T25" s="108" t="s">
        <v>672</v>
      </c>
      <c r="U25" s="108" t="s">
        <v>2573</v>
      </c>
      <c r="V25" s="108" t="s">
        <v>2574</v>
      </c>
      <c r="W25" s="108" t="s">
        <v>83</v>
      </c>
      <c r="X25" s="108">
        <v>132</v>
      </c>
      <c r="Y25" s="108" t="s">
        <v>689</v>
      </c>
      <c r="Z25" s="108" t="s">
        <v>2577</v>
      </c>
      <c r="AA25" s="108" t="s">
        <v>2578</v>
      </c>
      <c r="AB25" s="108" t="s">
        <v>45</v>
      </c>
      <c r="AC25" s="109">
        <v>126</v>
      </c>
    </row>
    <row r="26" spans="1:29" ht="18.75" customHeight="1" x14ac:dyDescent="0.4">
      <c r="A26" s="107" t="s">
        <v>3561</v>
      </c>
      <c r="B26" s="108" t="s">
        <v>169</v>
      </c>
      <c r="C26" s="108" t="s">
        <v>3574</v>
      </c>
      <c r="D26" s="108" t="s">
        <v>156</v>
      </c>
      <c r="E26" s="108">
        <v>70</v>
      </c>
      <c r="F26" s="108">
        <v>96</v>
      </c>
      <c r="G26" s="108">
        <v>60</v>
      </c>
      <c r="H26" s="109">
        <v>226</v>
      </c>
      <c r="J26" s="107" t="s">
        <v>1119</v>
      </c>
      <c r="K26" s="108" t="s">
        <v>764</v>
      </c>
      <c r="L26" s="108" t="s">
        <v>1122</v>
      </c>
      <c r="M26" s="108" t="s">
        <v>3965</v>
      </c>
      <c r="N26" s="108">
        <v>380</v>
      </c>
      <c r="O26" s="108" t="s">
        <v>788</v>
      </c>
      <c r="P26" s="108" t="s">
        <v>1480</v>
      </c>
      <c r="Q26" s="108" t="s">
        <v>2822</v>
      </c>
      <c r="R26" s="108" t="s">
        <v>45</v>
      </c>
      <c r="S26" s="108">
        <v>152</v>
      </c>
      <c r="T26" s="108" t="s">
        <v>792</v>
      </c>
      <c r="U26" s="108" t="s">
        <v>1483</v>
      </c>
      <c r="V26" s="108" t="s">
        <v>2826</v>
      </c>
      <c r="W26" s="108" t="s">
        <v>45</v>
      </c>
      <c r="X26" s="108">
        <v>122</v>
      </c>
      <c r="Y26" s="108" t="s">
        <v>765</v>
      </c>
      <c r="Z26" s="108" t="s">
        <v>2820</v>
      </c>
      <c r="AA26" s="108" t="s">
        <v>2821</v>
      </c>
      <c r="AB26" s="108" t="s">
        <v>45</v>
      </c>
      <c r="AC26" s="109">
        <v>106</v>
      </c>
    </row>
    <row r="27" spans="1:29" ht="18.75" customHeight="1" x14ac:dyDescent="0.4">
      <c r="A27" s="107" t="s">
        <v>3562</v>
      </c>
      <c r="B27" s="108" t="s">
        <v>3199</v>
      </c>
      <c r="C27" s="108" t="s">
        <v>3592</v>
      </c>
      <c r="D27" s="108" t="s">
        <v>3201</v>
      </c>
      <c r="E27" s="108">
        <v>76</v>
      </c>
      <c r="F27" s="108">
        <v>84</v>
      </c>
      <c r="G27" s="108">
        <v>64</v>
      </c>
      <c r="H27" s="109">
        <v>224</v>
      </c>
      <c r="J27" s="107" t="s">
        <v>1119</v>
      </c>
      <c r="K27" s="108" t="s">
        <v>482</v>
      </c>
      <c r="L27" s="108" t="s">
        <v>1114</v>
      </c>
      <c r="M27" s="108" t="s">
        <v>3968</v>
      </c>
      <c r="N27" s="108">
        <v>348</v>
      </c>
      <c r="O27" s="108" t="s">
        <v>650</v>
      </c>
      <c r="P27" s="108" t="s">
        <v>2625</v>
      </c>
      <c r="Q27" s="108" t="s">
        <v>2626</v>
      </c>
      <c r="R27" s="108" t="s">
        <v>83</v>
      </c>
      <c r="S27" s="108">
        <v>130</v>
      </c>
      <c r="T27" s="108" t="s">
        <v>649</v>
      </c>
      <c r="U27" s="108" t="s">
        <v>1460</v>
      </c>
      <c r="V27" s="108" t="s">
        <v>2624</v>
      </c>
      <c r="W27" s="108" t="s">
        <v>83</v>
      </c>
      <c r="X27" s="108">
        <v>116</v>
      </c>
      <c r="Y27" s="108" t="s">
        <v>656</v>
      </c>
      <c r="Z27" s="108" t="s">
        <v>2627</v>
      </c>
      <c r="AA27" s="108" t="s">
        <v>2628</v>
      </c>
      <c r="AB27" s="108" t="s">
        <v>83</v>
      </c>
      <c r="AC27" s="109">
        <v>102</v>
      </c>
    </row>
    <row r="28" spans="1:29" ht="18.75" customHeight="1" x14ac:dyDescent="0.4">
      <c r="A28" s="107" t="s">
        <v>3562</v>
      </c>
      <c r="B28" s="108" t="s">
        <v>1365</v>
      </c>
      <c r="C28" s="108" t="s">
        <v>3616</v>
      </c>
      <c r="D28" s="108" t="s">
        <v>1338</v>
      </c>
      <c r="E28" s="108">
        <v>66</v>
      </c>
      <c r="F28" s="108">
        <v>88</v>
      </c>
      <c r="G28" s="108">
        <v>70</v>
      </c>
      <c r="H28" s="109">
        <v>224</v>
      </c>
      <c r="J28" s="107" t="s">
        <v>1119</v>
      </c>
      <c r="K28" s="108" t="s">
        <v>1398</v>
      </c>
      <c r="L28" s="108" t="s">
        <v>1115</v>
      </c>
      <c r="M28" s="108" t="s">
        <v>3989</v>
      </c>
      <c r="N28" s="108">
        <v>346</v>
      </c>
      <c r="O28" s="108" t="s">
        <v>747</v>
      </c>
      <c r="P28" s="108" t="s">
        <v>2751</v>
      </c>
      <c r="Q28" s="108" t="s">
        <v>2752</v>
      </c>
      <c r="R28" s="108" t="s">
        <v>45</v>
      </c>
      <c r="S28" s="108">
        <v>144</v>
      </c>
      <c r="T28" s="108" t="s">
        <v>743</v>
      </c>
      <c r="U28" s="108" t="s">
        <v>2749</v>
      </c>
      <c r="V28" s="108" t="s">
        <v>2750</v>
      </c>
      <c r="W28" s="108" t="s">
        <v>45</v>
      </c>
      <c r="X28" s="108">
        <v>104</v>
      </c>
      <c r="Y28" s="108" t="s">
        <v>742</v>
      </c>
      <c r="Z28" s="108" t="s">
        <v>2747</v>
      </c>
      <c r="AA28" s="108" t="s">
        <v>2748</v>
      </c>
      <c r="AB28" s="108" t="s">
        <v>45</v>
      </c>
      <c r="AC28" s="109">
        <v>98</v>
      </c>
    </row>
    <row r="29" spans="1:29" ht="18.75" customHeight="1" x14ac:dyDescent="0.4">
      <c r="A29" s="107" t="s">
        <v>3508</v>
      </c>
      <c r="B29" s="108" t="s">
        <v>1109</v>
      </c>
      <c r="C29" s="108" t="s">
        <v>3580</v>
      </c>
      <c r="D29" s="108" t="s">
        <v>19</v>
      </c>
      <c r="E29" s="108">
        <v>64</v>
      </c>
      <c r="F29" s="108">
        <v>90</v>
      </c>
      <c r="G29" s="108">
        <v>68</v>
      </c>
      <c r="H29" s="109">
        <v>222</v>
      </c>
      <c r="J29" s="107" t="s">
        <v>1119</v>
      </c>
      <c r="K29" s="108" t="s">
        <v>1368</v>
      </c>
      <c r="L29" s="108" t="s">
        <v>1121</v>
      </c>
      <c r="M29" s="108" t="s">
        <v>3990</v>
      </c>
      <c r="N29" s="108">
        <v>310</v>
      </c>
      <c r="O29" s="108" t="s">
        <v>1003</v>
      </c>
      <c r="P29" s="108" t="s">
        <v>1482</v>
      </c>
      <c r="Q29" s="108" t="s">
        <v>3103</v>
      </c>
      <c r="R29" s="108" t="s">
        <v>45</v>
      </c>
      <c r="S29" s="108">
        <v>148</v>
      </c>
      <c r="T29" s="108" t="s">
        <v>1004</v>
      </c>
      <c r="U29" s="108" t="s">
        <v>3104</v>
      </c>
      <c r="V29" s="108" t="s">
        <v>3105</v>
      </c>
      <c r="W29" s="108" t="s">
        <v>45</v>
      </c>
      <c r="X29" s="108">
        <v>116</v>
      </c>
      <c r="Y29" s="108" t="s">
        <v>1005</v>
      </c>
      <c r="Z29" s="108" t="s">
        <v>1467</v>
      </c>
      <c r="AA29" s="108" t="s">
        <v>3106</v>
      </c>
      <c r="AB29" s="108" t="s">
        <v>83</v>
      </c>
      <c r="AC29" s="109">
        <v>46</v>
      </c>
    </row>
    <row r="30" spans="1:29" ht="18.75" customHeight="1" x14ac:dyDescent="0.4">
      <c r="A30" s="107" t="s">
        <v>3509</v>
      </c>
      <c r="B30" s="108" t="s">
        <v>752</v>
      </c>
      <c r="C30" s="108" t="s">
        <v>3584</v>
      </c>
      <c r="D30" s="108" t="s">
        <v>1131</v>
      </c>
      <c r="E30" s="108">
        <v>70</v>
      </c>
      <c r="F30" s="108">
        <v>86</v>
      </c>
      <c r="G30" s="108">
        <v>62</v>
      </c>
      <c r="H30" s="109">
        <v>218</v>
      </c>
      <c r="J30" s="107" t="s">
        <v>1119</v>
      </c>
      <c r="K30" s="108" t="s">
        <v>775</v>
      </c>
      <c r="L30" s="108" t="s">
        <v>2833</v>
      </c>
      <c r="M30" s="108" t="s">
        <v>3991</v>
      </c>
      <c r="N30" s="108">
        <v>306</v>
      </c>
      <c r="O30" s="108" t="s">
        <v>793</v>
      </c>
      <c r="P30" s="108" t="s">
        <v>778</v>
      </c>
      <c r="Q30" s="108" t="s">
        <v>779</v>
      </c>
      <c r="R30" s="108" t="s">
        <v>45</v>
      </c>
      <c r="S30" s="108">
        <v>146</v>
      </c>
      <c r="T30" s="108" t="s">
        <v>794</v>
      </c>
      <c r="U30" s="108" t="s">
        <v>1581</v>
      </c>
      <c r="V30" s="108" t="s">
        <v>2849</v>
      </c>
      <c r="W30" s="108" t="s">
        <v>83</v>
      </c>
      <c r="X30" s="108">
        <v>92</v>
      </c>
      <c r="Y30" s="108" t="s">
        <v>795</v>
      </c>
      <c r="Z30" s="108" t="s">
        <v>2850</v>
      </c>
      <c r="AA30" s="108" t="s">
        <v>2851</v>
      </c>
      <c r="AB30" s="108" t="s">
        <v>83</v>
      </c>
      <c r="AC30" s="109">
        <v>68</v>
      </c>
    </row>
    <row r="31" spans="1:29" ht="18.75" customHeight="1" x14ac:dyDescent="0.4">
      <c r="A31" s="107" t="s">
        <v>3509</v>
      </c>
      <c r="B31" s="108" t="s">
        <v>1220</v>
      </c>
      <c r="C31" s="108" t="s">
        <v>3599</v>
      </c>
      <c r="D31" s="108" t="s">
        <v>1914</v>
      </c>
      <c r="E31" s="108">
        <v>80</v>
      </c>
      <c r="F31" s="108">
        <v>76</v>
      </c>
      <c r="G31" s="108">
        <v>62</v>
      </c>
      <c r="H31" s="109">
        <v>218</v>
      </c>
      <c r="J31" s="107" t="s">
        <v>1119</v>
      </c>
      <c r="K31" s="108" t="s">
        <v>2895</v>
      </c>
      <c r="L31" s="108" t="s">
        <v>1353</v>
      </c>
      <c r="M31" s="108" t="s">
        <v>3992</v>
      </c>
      <c r="N31" s="108">
        <v>300</v>
      </c>
      <c r="O31" s="108" t="s">
        <v>822</v>
      </c>
      <c r="P31" s="108" t="s">
        <v>2893</v>
      </c>
      <c r="Q31" s="108" t="s">
        <v>2894</v>
      </c>
      <c r="R31" s="108" t="s">
        <v>83</v>
      </c>
      <c r="S31" s="108">
        <v>108</v>
      </c>
      <c r="T31" s="108" t="s">
        <v>827</v>
      </c>
      <c r="U31" s="108" t="s">
        <v>2896</v>
      </c>
      <c r="V31" s="108" t="s">
        <v>2897</v>
      </c>
      <c r="W31" s="108" t="s">
        <v>45</v>
      </c>
      <c r="X31" s="108">
        <v>96</v>
      </c>
      <c r="Y31" s="108" t="s">
        <v>843</v>
      </c>
      <c r="Z31" s="108" t="s">
        <v>2900</v>
      </c>
      <c r="AA31" s="108" t="s">
        <v>2901</v>
      </c>
      <c r="AB31" s="108" t="s">
        <v>45</v>
      </c>
      <c r="AC31" s="109">
        <v>96</v>
      </c>
    </row>
    <row r="32" spans="1:29" ht="18.75" customHeight="1" x14ac:dyDescent="0.4">
      <c r="A32" s="107" t="s">
        <v>3513</v>
      </c>
      <c r="B32" s="108" t="s">
        <v>1364</v>
      </c>
      <c r="C32" s="108" t="s">
        <v>3598</v>
      </c>
      <c r="D32" s="108" t="s">
        <v>13</v>
      </c>
      <c r="E32" s="108">
        <v>70</v>
      </c>
      <c r="F32" s="108">
        <v>82</v>
      </c>
      <c r="G32" s="108">
        <v>64</v>
      </c>
      <c r="H32" s="109">
        <v>216</v>
      </c>
      <c r="J32" s="107" t="s">
        <v>1119</v>
      </c>
      <c r="K32" s="108" t="s">
        <v>3207</v>
      </c>
      <c r="L32" s="108" t="s">
        <v>3206</v>
      </c>
      <c r="M32" s="108" t="s">
        <v>3993</v>
      </c>
      <c r="N32" s="108">
        <v>300</v>
      </c>
      <c r="O32" s="108" t="s">
        <v>1039</v>
      </c>
      <c r="P32" s="108" t="s">
        <v>3208</v>
      </c>
      <c r="Q32" s="108" t="s">
        <v>3209</v>
      </c>
      <c r="R32" s="108" t="s">
        <v>45</v>
      </c>
      <c r="S32" s="108">
        <v>124</v>
      </c>
      <c r="T32" s="108" t="s">
        <v>1038</v>
      </c>
      <c r="U32" s="108" t="s">
        <v>3204</v>
      </c>
      <c r="V32" s="108" t="s">
        <v>3205</v>
      </c>
      <c r="W32" s="108" t="s">
        <v>45</v>
      </c>
      <c r="X32" s="108">
        <v>94</v>
      </c>
      <c r="Y32" s="108" t="s">
        <v>1040</v>
      </c>
      <c r="Z32" s="108" t="s">
        <v>3210</v>
      </c>
      <c r="AA32" s="108" t="s">
        <v>3211</v>
      </c>
      <c r="AB32" s="108" t="s">
        <v>45</v>
      </c>
      <c r="AC32" s="109">
        <v>82</v>
      </c>
    </row>
    <row r="33" spans="1:29" ht="18.75" customHeight="1" x14ac:dyDescent="0.4">
      <c r="A33" s="107" t="s">
        <v>3570</v>
      </c>
      <c r="B33" s="108" t="s">
        <v>1356</v>
      </c>
      <c r="C33" s="108" t="s">
        <v>3580</v>
      </c>
      <c r="D33" s="108" t="s">
        <v>19</v>
      </c>
      <c r="E33" s="108">
        <v>60</v>
      </c>
      <c r="F33" s="108">
        <v>90</v>
      </c>
      <c r="G33" s="108">
        <v>62</v>
      </c>
      <c r="H33" s="109">
        <v>212</v>
      </c>
      <c r="J33" s="107" t="s">
        <v>1119</v>
      </c>
      <c r="K33" s="108" t="s">
        <v>71</v>
      </c>
      <c r="L33" s="108" t="s">
        <v>1116</v>
      </c>
      <c r="M33" s="108" t="s">
        <v>3994</v>
      </c>
      <c r="N33" s="108">
        <v>298</v>
      </c>
      <c r="O33" s="108" t="s">
        <v>201</v>
      </c>
      <c r="P33" s="108" t="s">
        <v>1199</v>
      </c>
      <c r="Q33" s="108" t="s">
        <v>1890</v>
      </c>
      <c r="R33" s="108" t="s">
        <v>45</v>
      </c>
      <c r="S33" s="108">
        <v>150</v>
      </c>
      <c r="T33" s="108" t="s">
        <v>205</v>
      </c>
      <c r="U33" s="108" t="s">
        <v>1488</v>
      </c>
      <c r="V33" s="108" t="s">
        <v>1893</v>
      </c>
      <c r="W33" s="108" t="s">
        <v>45</v>
      </c>
      <c r="X33" s="108">
        <v>84</v>
      </c>
      <c r="Y33" s="108" t="s">
        <v>202</v>
      </c>
      <c r="Z33" s="108" t="s">
        <v>1891</v>
      </c>
      <c r="AA33" s="108" t="s">
        <v>1892</v>
      </c>
      <c r="AB33" s="108" t="s">
        <v>45</v>
      </c>
      <c r="AC33" s="109">
        <v>64</v>
      </c>
    </row>
    <row r="34" spans="1:29" ht="18.75" customHeight="1" x14ac:dyDescent="0.4">
      <c r="A34" s="110" t="s">
        <v>3615</v>
      </c>
      <c r="B34" s="111" t="s">
        <v>1210</v>
      </c>
      <c r="C34" s="111" t="s">
        <v>3597</v>
      </c>
      <c r="D34" s="111" t="s">
        <v>860</v>
      </c>
      <c r="E34" s="111">
        <v>64</v>
      </c>
      <c r="F34" s="111">
        <v>82</v>
      </c>
      <c r="G34" s="111">
        <v>64</v>
      </c>
      <c r="H34" s="112">
        <v>210</v>
      </c>
      <c r="J34" s="107" t="s">
        <v>1119</v>
      </c>
      <c r="K34" s="108" t="s">
        <v>1084</v>
      </c>
      <c r="L34" s="108" t="s">
        <v>1128</v>
      </c>
      <c r="M34" s="108" t="s">
        <v>3995</v>
      </c>
      <c r="N34" s="108">
        <v>294</v>
      </c>
      <c r="O34" s="108" t="s">
        <v>153</v>
      </c>
      <c r="P34" s="108" t="s">
        <v>1864</v>
      </c>
      <c r="Q34" s="108" t="s">
        <v>1865</v>
      </c>
      <c r="R34" s="108" t="s">
        <v>45</v>
      </c>
      <c r="S34" s="108">
        <v>104</v>
      </c>
      <c r="T34" s="108" t="s">
        <v>154</v>
      </c>
      <c r="U34" s="108" t="s">
        <v>1203</v>
      </c>
      <c r="V34" s="108" t="s">
        <v>1866</v>
      </c>
      <c r="W34" s="108" t="s">
        <v>45</v>
      </c>
      <c r="X34" s="108">
        <v>102</v>
      </c>
      <c r="Y34" s="108" t="s">
        <v>197</v>
      </c>
      <c r="Z34" s="108" t="s">
        <v>1867</v>
      </c>
      <c r="AA34" s="108" t="s">
        <v>1868</v>
      </c>
      <c r="AB34" s="108" t="s">
        <v>45</v>
      </c>
      <c r="AC34" s="109">
        <v>88</v>
      </c>
    </row>
    <row r="35" spans="1:29" ht="18.75" customHeight="1" x14ac:dyDescent="0.4">
      <c r="A35" s="116" t="s">
        <v>3748</v>
      </c>
      <c r="B35" s="117" t="s">
        <v>3155</v>
      </c>
      <c r="C35" s="117" t="s">
        <v>3801</v>
      </c>
      <c r="D35" s="117" t="s">
        <v>976</v>
      </c>
      <c r="E35" s="117">
        <v>68</v>
      </c>
      <c r="F35" s="117">
        <v>78</v>
      </c>
      <c r="G35" s="117">
        <v>58</v>
      </c>
      <c r="H35" s="118">
        <v>204</v>
      </c>
      <c r="J35" s="110" t="s">
        <v>1119</v>
      </c>
      <c r="K35" s="111" t="s">
        <v>1088</v>
      </c>
      <c r="L35" s="111" t="s">
        <v>1113</v>
      </c>
      <c r="M35" s="111" t="s">
        <v>3973</v>
      </c>
      <c r="N35" s="111">
        <v>280</v>
      </c>
      <c r="O35" s="111" t="s">
        <v>342</v>
      </c>
      <c r="P35" s="111" t="s">
        <v>1455</v>
      </c>
      <c r="Q35" s="111" t="s">
        <v>2270</v>
      </c>
      <c r="R35" s="111" t="s">
        <v>83</v>
      </c>
      <c r="S35" s="111">
        <v>114</v>
      </c>
      <c r="T35" s="111" t="s">
        <v>341</v>
      </c>
      <c r="U35" s="111" t="s">
        <v>1465</v>
      </c>
      <c r="V35" s="111" t="s">
        <v>2269</v>
      </c>
      <c r="W35" s="111" t="s">
        <v>83</v>
      </c>
      <c r="X35" s="111">
        <v>84</v>
      </c>
      <c r="Y35" s="111" t="s">
        <v>345</v>
      </c>
      <c r="Z35" s="111" t="s">
        <v>1537</v>
      </c>
      <c r="AA35" s="111" t="s">
        <v>2274</v>
      </c>
      <c r="AB35" s="111" t="s">
        <v>45</v>
      </c>
      <c r="AC35" s="112">
        <v>82</v>
      </c>
    </row>
    <row r="36" spans="1:29" ht="18.75" customHeight="1" x14ac:dyDescent="0.4">
      <c r="A36" s="107" t="s">
        <v>3803</v>
      </c>
      <c r="B36" s="108" t="s">
        <v>1204</v>
      </c>
      <c r="C36" s="108" t="s">
        <v>3573</v>
      </c>
      <c r="D36" s="108" t="s">
        <v>1205</v>
      </c>
      <c r="E36" s="108">
        <v>64</v>
      </c>
      <c r="F36" s="108">
        <v>74</v>
      </c>
      <c r="G36" s="108">
        <v>64</v>
      </c>
      <c r="H36" s="109">
        <v>202</v>
      </c>
    </row>
    <row r="37" spans="1:29" ht="18.75" customHeight="1" x14ac:dyDescent="0.4">
      <c r="A37" s="107" t="s">
        <v>3749</v>
      </c>
      <c r="B37" s="108" t="s">
        <v>675</v>
      </c>
      <c r="C37" s="108" t="s">
        <v>3574</v>
      </c>
      <c r="D37" s="108" t="s">
        <v>156</v>
      </c>
      <c r="E37" s="108">
        <v>64</v>
      </c>
      <c r="F37" s="108">
        <v>74</v>
      </c>
      <c r="G37" s="108">
        <v>62</v>
      </c>
      <c r="H37" s="109">
        <v>200</v>
      </c>
    </row>
    <row r="38" spans="1:29" ht="18.75" customHeight="1" x14ac:dyDescent="0.4">
      <c r="A38" s="107" t="s">
        <v>3750</v>
      </c>
      <c r="B38" s="108" t="s">
        <v>1228</v>
      </c>
      <c r="C38" s="108" t="s">
        <v>3597</v>
      </c>
      <c r="D38" s="108" t="s">
        <v>855</v>
      </c>
      <c r="E38" s="108">
        <v>58</v>
      </c>
      <c r="F38" s="108">
        <v>78</v>
      </c>
      <c r="G38" s="108">
        <v>60</v>
      </c>
      <c r="H38" s="109">
        <v>196</v>
      </c>
    </row>
    <row r="39" spans="1:29" ht="18.75" customHeight="1" x14ac:dyDescent="0.4">
      <c r="A39" s="107" t="s">
        <v>3758</v>
      </c>
      <c r="B39" s="108" t="s">
        <v>2914</v>
      </c>
      <c r="C39" s="108" t="s">
        <v>3597</v>
      </c>
      <c r="D39" s="108" t="s">
        <v>838</v>
      </c>
      <c r="E39" s="108">
        <v>54</v>
      </c>
      <c r="F39" s="108">
        <v>76</v>
      </c>
      <c r="G39" s="108">
        <v>64</v>
      </c>
      <c r="H39" s="109">
        <v>194</v>
      </c>
    </row>
    <row r="40" spans="1:29" ht="18.75" customHeight="1" x14ac:dyDescent="0.4">
      <c r="A40" s="107" t="s">
        <v>3759</v>
      </c>
      <c r="B40" s="108" t="s">
        <v>1959</v>
      </c>
      <c r="C40" s="108" t="s">
        <v>3599</v>
      </c>
      <c r="D40" s="108" t="s">
        <v>1961</v>
      </c>
      <c r="E40" s="108">
        <v>60</v>
      </c>
      <c r="F40" s="108">
        <v>76</v>
      </c>
      <c r="G40" s="108">
        <v>56</v>
      </c>
      <c r="H40" s="109">
        <v>192</v>
      </c>
    </row>
    <row r="41" spans="1:29" ht="18.75" customHeight="1" x14ac:dyDescent="0.4">
      <c r="A41" s="107" t="s">
        <v>3759</v>
      </c>
      <c r="B41" s="108" t="s">
        <v>1211</v>
      </c>
      <c r="C41" s="108" t="s">
        <v>3585</v>
      </c>
      <c r="D41" s="108" t="s">
        <v>1193</v>
      </c>
      <c r="E41" s="108">
        <v>60</v>
      </c>
      <c r="F41" s="108">
        <v>70</v>
      </c>
      <c r="G41" s="108">
        <v>62</v>
      </c>
      <c r="H41" s="109">
        <v>192</v>
      </c>
    </row>
    <row r="42" spans="1:29" ht="18.75" customHeight="1" x14ac:dyDescent="0.4">
      <c r="A42" s="107" t="s">
        <v>3804</v>
      </c>
      <c r="B42" s="108" t="s">
        <v>300</v>
      </c>
      <c r="C42" s="108" t="s">
        <v>3583</v>
      </c>
      <c r="D42" s="108" t="s">
        <v>1187</v>
      </c>
      <c r="E42" s="108">
        <v>62</v>
      </c>
      <c r="F42" s="108">
        <v>68</v>
      </c>
      <c r="G42" s="108">
        <v>60</v>
      </c>
      <c r="H42" s="109">
        <v>190</v>
      </c>
    </row>
    <row r="43" spans="1:29" ht="18.75" customHeight="1" x14ac:dyDescent="0.4">
      <c r="A43" s="107" t="s">
        <v>3804</v>
      </c>
      <c r="B43" s="108" t="s">
        <v>184</v>
      </c>
      <c r="C43" s="108" t="s">
        <v>3576</v>
      </c>
      <c r="D43" s="108" t="s">
        <v>156</v>
      </c>
      <c r="E43" s="108">
        <v>68</v>
      </c>
      <c r="F43" s="108">
        <v>74</v>
      </c>
      <c r="G43" s="108">
        <v>48</v>
      </c>
      <c r="H43" s="109">
        <v>190</v>
      </c>
    </row>
    <row r="44" spans="1:29" ht="18.75" customHeight="1" x14ac:dyDescent="0.4">
      <c r="A44" s="107" t="s">
        <v>3760</v>
      </c>
      <c r="B44" s="108" t="s">
        <v>3071</v>
      </c>
      <c r="C44" s="108" t="s">
        <v>3802</v>
      </c>
      <c r="D44" s="108" t="s">
        <v>3073</v>
      </c>
      <c r="E44" s="108">
        <v>58</v>
      </c>
      <c r="F44" s="108">
        <v>72</v>
      </c>
      <c r="G44" s="108">
        <v>56</v>
      </c>
      <c r="H44" s="109">
        <v>186</v>
      </c>
    </row>
    <row r="45" spans="1:29" ht="18.75" customHeight="1" x14ac:dyDescent="0.4">
      <c r="A45" s="107" t="s">
        <v>3760</v>
      </c>
      <c r="B45" s="108" t="s">
        <v>444</v>
      </c>
      <c r="C45" s="108" t="s">
        <v>3581</v>
      </c>
      <c r="D45" s="108" t="s">
        <v>443</v>
      </c>
      <c r="E45" s="108">
        <v>62</v>
      </c>
      <c r="F45" s="108">
        <v>74</v>
      </c>
      <c r="G45" s="108">
        <v>50</v>
      </c>
      <c r="H45" s="109">
        <v>186</v>
      </c>
    </row>
    <row r="46" spans="1:29" ht="18.75" customHeight="1" x14ac:dyDescent="0.4">
      <c r="A46" s="107" t="s">
        <v>3760</v>
      </c>
      <c r="B46" s="108" t="s">
        <v>1223</v>
      </c>
      <c r="C46" s="108" t="s">
        <v>3602</v>
      </c>
      <c r="D46" s="108" t="s">
        <v>956</v>
      </c>
      <c r="E46" s="108">
        <v>54</v>
      </c>
      <c r="F46" s="108">
        <v>76</v>
      </c>
      <c r="G46" s="108">
        <v>56</v>
      </c>
      <c r="H46" s="109">
        <v>186</v>
      </c>
    </row>
    <row r="47" spans="1:29" ht="18.75" customHeight="1" x14ac:dyDescent="0.4">
      <c r="A47" s="107" t="s">
        <v>3760</v>
      </c>
      <c r="B47" s="108" t="s">
        <v>1213</v>
      </c>
      <c r="C47" s="108" t="s">
        <v>3599</v>
      </c>
      <c r="D47" s="108" t="s">
        <v>1914</v>
      </c>
      <c r="E47" s="108">
        <v>54</v>
      </c>
      <c r="F47" s="108">
        <v>78</v>
      </c>
      <c r="G47" s="108">
        <v>54</v>
      </c>
      <c r="H47" s="109">
        <v>186</v>
      </c>
    </row>
    <row r="48" spans="1:29" ht="18.75" customHeight="1" x14ac:dyDescent="0.4">
      <c r="A48" s="107" t="s">
        <v>3760</v>
      </c>
      <c r="B48" s="108" t="s">
        <v>1222</v>
      </c>
      <c r="C48" s="108" t="s">
        <v>3597</v>
      </c>
      <c r="D48" s="108" t="s">
        <v>860</v>
      </c>
      <c r="E48" s="108">
        <v>54</v>
      </c>
      <c r="F48" s="108">
        <v>78</v>
      </c>
      <c r="G48" s="108">
        <v>54</v>
      </c>
      <c r="H48" s="109">
        <v>186</v>
      </c>
    </row>
    <row r="49" spans="1:8" ht="18.75" customHeight="1" x14ac:dyDescent="0.4">
      <c r="A49" s="107" t="s">
        <v>3805</v>
      </c>
      <c r="B49" s="108" t="s">
        <v>1358</v>
      </c>
      <c r="C49" s="108" t="s">
        <v>3609</v>
      </c>
      <c r="D49" s="108" t="s">
        <v>1338</v>
      </c>
      <c r="E49" s="108">
        <v>48</v>
      </c>
      <c r="F49" s="108">
        <v>76</v>
      </c>
      <c r="G49" s="108">
        <v>56</v>
      </c>
      <c r="H49" s="109">
        <v>180</v>
      </c>
    </row>
    <row r="50" spans="1:8" ht="18.75" customHeight="1" x14ac:dyDescent="0.4">
      <c r="A50" s="107" t="s">
        <v>3763</v>
      </c>
      <c r="B50" s="108" t="s">
        <v>591</v>
      </c>
      <c r="C50" s="108" t="s">
        <v>3589</v>
      </c>
      <c r="D50" s="108" t="s">
        <v>590</v>
      </c>
      <c r="E50" s="108">
        <v>66</v>
      </c>
      <c r="F50" s="108">
        <v>60</v>
      </c>
      <c r="G50" s="108">
        <v>52</v>
      </c>
      <c r="H50" s="109">
        <v>178</v>
      </c>
    </row>
    <row r="51" spans="1:8" ht="18.75" customHeight="1" x14ac:dyDescent="0.4">
      <c r="A51" s="107" t="s">
        <v>3763</v>
      </c>
      <c r="B51" s="108" t="s">
        <v>166</v>
      </c>
      <c r="C51" s="108" t="s">
        <v>3574</v>
      </c>
      <c r="D51" s="108" t="s">
        <v>156</v>
      </c>
      <c r="E51" s="108">
        <v>54</v>
      </c>
      <c r="F51" s="108">
        <v>64</v>
      </c>
      <c r="G51" s="108">
        <v>60</v>
      </c>
      <c r="H51" s="109">
        <v>178</v>
      </c>
    </row>
    <row r="52" spans="1:8" ht="18.75" customHeight="1" x14ac:dyDescent="0.4">
      <c r="A52" s="107" t="s">
        <v>3806</v>
      </c>
      <c r="B52" s="108" t="s">
        <v>1417</v>
      </c>
      <c r="C52" s="108" t="s">
        <v>3598</v>
      </c>
      <c r="D52" s="108" t="s">
        <v>1362</v>
      </c>
      <c r="E52" s="108">
        <v>56</v>
      </c>
      <c r="F52" s="108">
        <v>76</v>
      </c>
      <c r="G52" s="108">
        <v>44</v>
      </c>
      <c r="H52" s="109">
        <v>176</v>
      </c>
    </row>
    <row r="53" spans="1:8" ht="18.75" customHeight="1" x14ac:dyDescent="0.4">
      <c r="A53" s="107" t="s">
        <v>3806</v>
      </c>
      <c r="B53" s="108" t="s">
        <v>2636</v>
      </c>
      <c r="C53" s="108" t="s">
        <v>3589</v>
      </c>
      <c r="D53" s="108" t="s">
        <v>2638</v>
      </c>
      <c r="E53" s="108">
        <v>60</v>
      </c>
      <c r="F53" s="108">
        <v>66</v>
      </c>
      <c r="G53" s="108">
        <v>50</v>
      </c>
      <c r="H53" s="109">
        <v>176</v>
      </c>
    </row>
    <row r="54" spans="1:8" ht="18.75" customHeight="1" x14ac:dyDescent="0.4">
      <c r="A54" s="107" t="s">
        <v>3806</v>
      </c>
      <c r="B54" s="108" t="s">
        <v>491</v>
      </c>
      <c r="C54" s="108" t="s">
        <v>3589</v>
      </c>
      <c r="D54" s="108" t="s">
        <v>490</v>
      </c>
      <c r="E54" s="108">
        <v>62</v>
      </c>
      <c r="F54" s="108">
        <v>60</v>
      </c>
      <c r="G54" s="108">
        <v>54</v>
      </c>
      <c r="H54" s="109">
        <v>176</v>
      </c>
    </row>
    <row r="55" spans="1:8" ht="18.75" customHeight="1" x14ac:dyDescent="0.4">
      <c r="A55" s="107" t="s">
        <v>3806</v>
      </c>
      <c r="B55" s="108" t="s">
        <v>1418</v>
      </c>
      <c r="C55" s="108" t="s">
        <v>3616</v>
      </c>
      <c r="D55" s="108" t="s">
        <v>1338</v>
      </c>
      <c r="E55" s="108">
        <v>58</v>
      </c>
      <c r="F55" s="108">
        <v>64</v>
      </c>
      <c r="G55" s="108">
        <v>54</v>
      </c>
      <c r="H55" s="109">
        <v>176</v>
      </c>
    </row>
    <row r="56" spans="1:8" ht="18.75" customHeight="1" x14ac:dyDescent="0.4">
      <c r="A56" s="107" t="s">
        <v>3765</v>
      </c>
      <c r="B56" s="108" t="s">
        <v>1472</v>
      </c>
      <c r="C56" s="108" t="s">
        <v>3597</v>
      </c>
      <c r="D56" s="108" t="s">
        <v>1096</v>
      </c>
      <c r="E56" s="108">
        <v>50</v>
      </c>
      <c r="F56" s="108">
        <v>70</v>
      </c>
      <c r="G56" s="108">
        <v>54</v>
      </c>
      <c r="H56" s="109">
        <v>174</v>
      </c>
    </row>
    <row r="57" spans="1:8" ht="18.75" customHeight="1" x14ac:dyDescent="0.4">
      <c r="A57" s="107" t="s">
        <v>3765</v>
      </c>
      <c r="B57" s="108" t="s">
        <v>1230</v>
      </c>
      <c r="C57" s="108" t="s">
        <v>3589</v>
      </c>
      <c r="D57" s="108" t="s">
        <v>590</v>
      </c>
      <c r="E57" s="108">
        <v>60</v>
      </c>
      <c r="F57" s="108">
        <v>70</v>
      </c>
      <c r="G57" s="108">
        <v>44</v>
      </c>
      <c r="H57" s="109">
        <v>174</v>
      </c>
    </row>
    <row r="58" spans="1:8" ht="18.75" customHeight="1" x14ac:dyDescent="0.4">
      <c r="A58" s="107" t="s">
        <v>3765</v>
      </c>
      <c r="B58" s="108" t="s">
        <v>1214</v>
      </c>
      <c r="C58" s="108" t="s">
        <v>3599</v>
      </c>
      <c r="D58" s="108" t="s">
        <v>1914</v>
      </c>
      <c r="E58" s="108">
        <v>52</v>
      </c>
      <c r="F58" s="108">
        <v>72</v>
      </c>
      <c r="G58" s="108">
        <v>50</v>
      </c>
      <c r="H58" s="109">
        <v>174</v>
      </c>
    </row>
    <row r="59" spans="1:8" ht="18.75" customHeight="1" x14ac:dyDescent="0.4">
      <c r="A59" s="107" t="s">
        <v>3766</v>
      </c>
      <c r="B59" s="108" t="s">
        <v>1430</v>
      </c>
      <c r="C59" s="108" t="s">
        <v>3598</v>
      </c>
      <c r="D59" s="108" t="s">
        <v>13</v>
      </c>
      <c r="E59" s="108">
        <v>50</v>
      </c>
      <c r="F59" s="108">
        <v>70</v>
      </c>
      <c r="G59" s="108">
        <v>52</v>
      </c>
      <c r="H59" s="109">
        <v>172</v>
      </c>
    </row>
    <row r="60" spans="1:8" ht="18.75" customHeight="1" x14ac:dyDescent="0.4">
      <c r="A60" s="107" t="s">
        <v>3807</v>
      </c>
      <c r="B60" s="108" t="s">
        <v>1739</v>
      </c>
      <c r="C60" s="108" t="s">
        <v>3587</v>
      </c>
      <c r="D60" s="108" t="s">
        <v>1741</v>
      </c>
      <c r="E60" s="108">
        <v>58</v>
      </c>
      <c r="F60" s="108">
        <v>70</v>
      </c>
      <c r="G60" s="108">
        <v>42</v>
      </c>
      <c r="H60" s="109">
        <v>170</v>
      </c>
    </row>
    <row r="61" spans="1:8" ht="18.75" customHeight="1" x14ac:dyDescent="0.4">
      <c r="A61" s="107" t="s">
        <v>3807</v>
      </c>
      <c r="B61" s="108" t="s">
        <v>41</v>
      </c>
      <c r="C61" s="108" t="s">
        <v>3586</v>
      </c>
      <c r="D61" s="108" t="s">
        <v>33</v>
      </c>
      <c r="E61" s="108">
        <v>50</v>
      </c>
      <c r="F61" s="108">
        <v>64</v>
      </c>
      <c r="G61" s="108">
        <v>56</v>
      </c>
      <c r="H61" s="109">
        <v>170</v>
      </c>
    </row>
    <row r="62" spans="1:8" ht="18.75" customHeight="1" x14ac:dyDescent="0.4">
      <c r="A62" s="107" t="s">
        <v>3808</v>
      </c>
      <c r="B62" s="108" t="s">
        <v>3308</v>
      </c>
      <c r="C62" s="108" t="s">
        <v>3616</v>
      </c>
      <c r="D62" s="108" t="s">
        <v>3295</v>
      </c>
      <c r="E62" s="108">
        <v>40</v>
      </c>
      <c r="F62" s="108">
        <v>72</v>
      </c>
      <c r="G62" s="108">
        <v>56</v>
      </c>
      <c r="H62" s="109">
        <v>168</v>
      </c>
    </row>
    <row r="63" spans="1:8" ht="18.75" customHeight="1" x14ac:dyDescent="0.4">
      <c r="A63" s="107" t="s">
        <v>3767</v>
      </c>
      <c r="B63" s="108" t="s">
        <v>1134</v>
      </c>
      <c r="C63" s="108" t="s">
        <v>3589</v>
      </c>
      <c r="D63" s="108" t="s">
        <v>590</v>
      </c>
      <c r="E63" s="108">
        <v>52</v>
      </c>
      <c r="F63" s="108">
        <v>70</v>
      </c>
      <c r="G63" s="108">
        <v>44</v>
      </c>
      <c r="H63" s="109">
        <v>166</v>
      </c>
    </row>
    <row r="64" spans="1:8" ht="18.75" customHeight="1" x14ac:dyDescent="0.4">
      <c r="A64" s="107" t="s">
        <v>3809</v>
      </c>
      <c r="B64" s="108" t="s">
        <v>1401</v>
      </c>
      <c r="C64" s="108" t="s">
        <v>3594</v>
      </c>
      <c r="D64" s="108" t="s">
        <v>1667</v>
      </c>
      <c r="E64" s="108">
        <v>62</v>
      </c>
      <c r="F64" s="108">
        <v>62</v>
      </c>
      <c r="G64" s="108">
        <v>40</v>
      </c>
      <c r="H64" s="109">
        <v>164</v>
      </c>
    </row>
    <row r="65" spans="1:8" ht="18.75" customHeight="1" x14ac:dyDescent="0.4">
      <c r="A65" s="107" t="s">
        <v>3768</v>
      </c>
      <c r="B65" s="108" t="s">
        <v>3343</v>
      </c>
      <c r="C65" s="108" t="s">
        <v>3609</v>
      </c>
      <c r="D65" s="108" t="s">
        <v>1099</v>
      </c>
      <c r="E65" s="108">
        <v>46</v>
      </c>
      <c r="F65" s="108">
        <v>66</v>
      </c>
      <c r="G65" s="108">
        <v>50</v>
      </c>
      <c r="H65" s="109">
        <v>162</v>
      </c>
    </row>
    <row r="66" spans="1:8" ht="18.75" customHeight="1" x14ac:dyDescent="0.4">
      <c r="A66" s="107" t="s">
        <v>3768</v>
      </c>
      <c r="B66" s="108" t="s">
        <v>1446</v>
      </c>
      <c r="C66" s="108" t="s">
        <v>3574</v>
      </c>
      <c r="D66" s="108" t="s">
        <v>156</v>
      </c>
      <c r="E66" s="108">
        <v>54</v>
      </c>
      <c r="F66" s="108">
        <v>60</v>
      </c>
      <c r="G66" s="108">
        <v>48</v>
      </c>
      <c r="H66" s="109">
        <v>162</v>
      </c>
    </row>
    <row r="67" spans="1:8" ht="18.75" customHeight="1" x14ac:dyDescent="0.4">
      <c r="A67" s="107" t="s">
        <v>3768</v>
      </c>
      <c r="B67" s="108" t="s">
        <v>868</v>
      </c>
      <c r="C67" s="108" t="s">
        <v>3597</v>
      </c>
      <c r="D67" s="108" t="s">
        <v>860</v>
      </c>
      <c r="E67" s="108">
        <v>52</v>
      </c>
      <c r="F67" s="108">
        <v>64</v>
      </c>
      <c r="G67" s="108">
        <v>46</v>
      </c>
      <c r="H67" s="109">
        <v>162</v>
      </c>
    </row>
    <row r="68" spans="1:8" ht="18.75" customHeight="1" x14ac:dyDescent="0.4">
      <c r="A68" s="107" t="s">
        <v>3810</v>
      </c>
      <c r="B68" s="108" t="s">
        <v>1357</v>
      </c>
      <c r="C68" s="108" t="s">
        <v>3574</v>
      </c>
      <c r="D68" s="108" t="s">
        <v>156</v>
      </c>
      <c r="E68" s="108">
        <v>58</v>
      </c>
      <c r="F68" s="108">
        <v>62</v>
      </c>
      <c r="G68" s="108">
        <v>40</v>
      </c>
      <c r="H68" s="109">
        <v>160</v>
      </c>
    </row>
    <row r="69" spans="1:8" ht="18.75" customHeight="1" x14ac:dyDescent="0.4">
      <c r="A69" s="107" t="s">
        <v>3811</v>
      </c>
      <c r="B69" s="108" t="s">
        <v>296</v>
      </c>
      <c r="C69" s="108" t="s">
        <v>3583</v>
      </c>
      <c r="D69" s="108" t="s">
        <v>293</v>
      </c>
      <c r="E69" s="108">
        <v>44</v>
      </c>
      <c r="F69" s="108">
        <v>66</v>
      </c>
      <c r="G69" s="108">
        <v>46</v>
      </c>
      <c r="H69" s="109">
        <v>156</v>
      </c>
    </row>
    <row r="70" spans="1:8" ht="18.75" customHeight="1" x14ac:dyDescent="0.4">
      <c r="A70" s="107" t="s">
        <v>3811</v>
      </c>
      <c r="B70" s="108" t="s">
        <v>1474</v>
      </c>
      <c r="C70" s="108" t="s">
        <v>3812</v>
      </c>
      <c r="D70" s="108" t="s">
        <v>1267</v>
      </c>
      <c r="E70" s="108">
        <v>56</v>
      </c>
      <c r="F70" s="108">
        <v>58</v>
      </c>
      <c r="G70" s="108">
        <v>42</v>
      </c>
      <c r="H70" s="109">
        <v>156</v>
      </c>
    </row>
    <row r="71" spans="1:8" ht="18.75" customHeight="1" x14ac:dyDescent="0.4">
      <c r="A71" s="107" t="s">
        <v>3771</v>
      </c>
      <c r="B71" s="108" t="s">
        <v>1448</v>
      </c>
      <c r="C71" s="108" t="s">
        <v>3581</v>
      </c>
      <c r="D71" s="108" t="s">
        <v>590</v>
      </c>
      <c r="E71" s="108">
        <v>42</v>
      </c>
      <c r="F71" s="108">
        <v>68</v>
      </c>
      <c r="G71" s="108">
        <v>44</v>
      </c>
      <c r="H71" s="109">
        <v>154</v>
      </c>
    </row>
    <row r="72" spans="1:8" ht="18.75" customHeight="1" x14ac:dyDescent="0.4">
      <c r="A72" s="107" t="s">
        <v>3771</v>
      </c>
      <c r="B72" s="108" t="s">
        <v>1444</v>
      </c>
      <c r="C72" s="108" t="s">
        <v>3609</v>
      </c>
      <c r="D72" s="108" t="s">
        <v>1099</v>
      </c>
      <c r="E72" s="108">
        <v>42</v>
      </c>
      <c r="F72" s="108">
        <v>58</v>
      </c>
      <c r="G72" s="108">
        <v>54</v>
      </c>
      <c r="H72" s="109">
        <v>154</v>
      </c>
    </row>
    <row r="73" spans="1:8" ht="18.75" customHeight="1" x14ac:dyDescent="0.4">
      <c r="A73" s="107" t="s">
        <v>3771</v>
      </c>
      <c r="B73" s="108" t="s">
        <v>1475</v>
      </c>
      <c r="C73" s="108" t="s">
        <v>3597</v>
      </c>
      <c r="D73" s="108" t="s">
        <v>860</v>
      </c>
      <c r="E73" s="108">
        <v>40</v>
      </c>
      <c r="F73" s="108">
        <v>62</v>
      </c>
      <c r="G73" s="108">
        <v>52</v>
      </c>
      <c r="H73" s="109">
        <v>154</v>
      </c>
    </row>
    <row r="74" spans="1:8" ht="18.75" customHeight="1" x14ac:dyDescent="0.4">
      <c r="A74" s="107" t="s">
        <v>3813</v>
      </c>
      <c r="B74" s="108" t="s">
        <v>3008</v>
      </c>
      <c r="C74" s="108" t="s">
        <v>3597</v>
      </c>
      <c r="D74" s="108" t="s">
        <v>860</v>
      </c>
      <c r="E74" s="108">
        <v>38</v>
      </c>
      <c r="F74" s="108">
        <v>70</v>
      </c>
      <c r="G74" s="108">
        <v>44</v>
      </c>
      <c r="H74" s="109">
        <v>152</v>
      </c>
    </row>
    <row r="75" spans="1:8" ht="18.75" customHeight="1" x14ac:dyDescent="0.4">
      <c r="A75" s="107" t="s">
        <v>3813</v>
      </c>
      <c r="B75" s="108" t="s">
        <v>1480</v>
      </c>
      <c r="C75" s="108" t="s">
        <v>3814</v>
      </c>
      <c r="D75" s="108" t="s">
        <v>764</v>
      </c>
      <c r="E75" s="108">
        <v>48</v>
      </c>
      <c r="F75" s="108">
        <v>58</v>
      </c>
      <c r="G75" s="108">
        <v>46</v>
      </c>
      <c r="H75" s="109">
        <v>152</v>
      </c>
    </row>
    <row r="76" spans="1:8" ht="18.75" customHeight="1" x14ac:dyDescent="0.4">
      <c r="A76" s="107" t="s">
        <v>3813</v>
      </c>
      <c r="B76" s="108" t="s">
        <v>120</v>
      </c>
      <c r="C76" s="108" t="s">
        <v>3576</v>
      </c>
      <c r="D76" s="108" t="s">
        <v>118</v>
      </c>
      <c r="E76" s="108">
        <v>46</v>
      </c>
      <c r="F76" s="108">
        <v>58</v>
      </c>
      <c r="G76" s="108">
        <v>48</v>
      </c>
      <c r="H76" s="109">
        <v>152</v>
      </c>
    </row>
    <row r="77" spans="1:8" ht="18.75" customHeight="1" x14ac:dyDescent="0.4">
      <c r="A77" s="107" t="s">
        <v>3813</v>
      </c>
      <c r="B77" s="108" t="s">
        <v>97</v>
      </c>
      <c r="C77" s="108" t="s">
        <v>3610</v>
      </c>
      <c r="D77" s="108" t="s">
        <v>1086</v>
      </c>
      <c r="E77" s="108">
        <v>38</v>
      </c>
      <c r="F77" s="108">
        <v>64</v>
      </c>
      <c r="G77" s="108">
        <v>50</v>
      </c>
      <c r="H77" s="109">
        <v>152</v>
      </c>
    </row>
    <row r="78" spans="1:8" ht="18.75" customHeight="1" x14ac:dyDescent="0.4">
      <c r="A78" s="107" t="s">
        <v>3813</v>
      </c>
      <c r="B78" s="108" t="s">
        <v>3311</v>
      </c>
      <c r="C78" s="108" t="s">
        <v>3616</v>
      </c>
      <c r="D78" s="108" t="s">
        <v>3295</v>
      </c>
      <c r="E78" s="108">
        <v>42</v>
      </c>
      <c r="F78" s="108">
        <v>54</v>
      </c>
      <c r="G78" s="108">
        <v>56</v>
      </c>
      <c r="H78" s="109">
        <v>152</v>
      </c>
    </row>
    <row r="79" spans="1:8" ht="18.75" customHeight="1" x14ac:dyDescent="0.4">
      <c r="A79" s="107" t="s">
        <v>3774</v>
      </c>
      <c r="B79" s="108" t="s">
        <v>1219</v>
      </c>
      <c r="C79" s="108" t="s">
        <v>3609</v>
      </c>
      <c r="D79" s="108" t="s">
        <v>1099</v>
      </c>
      <c r="E79" s="108">
        <v>42</v>
      </c>
      <c r="F79" s="108">
        <v>60</v>
      </c>
      <c r="G79" s="108">
        <v>48</v>
      </c>
      <c r="H79" s="109">
        <v>150</v>
      </c>
    </row>
    <row r="80" spans="1:8" ht="18.75" customHeight="1" x14ac:dyDescent="0.4">
      <c r="A80" s="107" t="s">
        <v>3774</v>
      </c>
      <c r="B80" s="108" t="s">
        <v>1199</v>
      </c>
      <c r="C80" s="108" t="s">
        <v>3608</v>
      </c>
      <c r="D80" s="108" t="s">
        <v>71</v>
      </c>
      <c r="E80" s="108">
        <v>34</v>
      </c>
      <c r="F80" s="108">
        <v>68</v>
      </c>
      <c r="G80" s="108">
        <v>48</v>
      </c>
      <c r="H80" s="109">
        <v>150</v>
      </c>
    </row>
    <row r="81" spans="1:8" ht="18.75" customHeight="1" x14ac:dyDescent="0.4">
      <c r="A81" s="107" t="s">
        <v>3815</v>
      </c>
      <c r="B81" s="108" t="s">
        <v>1229</v>
      </c>
      <c r="C81" s="108" t="s">
        <v>3574</v>
      </c>
      <c r="D81" s="108" t="s">
        <v>156</v>
      </c>
      <c r="E81" s="108">
        <v>42</v>
      </c>
      <c r="F81" s="108">
        <v>58</v>
      </c>
      <c r="G81" s="108">
        <v>48</v>
      </c>
      <c r="H81" s="109">
        <v>148</v>
      </c>
    </row>
    <row r="82" spans="1:8" ht="18.75" customHeight="1" x14ac:dyDescent="0.4">
      <c r="A82" s="107" t="s">
        <v>3815</v>
      </c>
      <c r="B82" s="108" t="s">
        <v>1476</v>
      </c>
      <c r="C82" s="108" t="s">
        <v>3602</v>
      </c>
      <c r="D82" s="108" t="s">
        <v>934</v>
      </c>
      <c r="E82" s="108">
        <v>46</v>
      </c>
      <c r="F82" s="108">
        <v>66</v>
      </c>
      <c r="G82" s="108">
        <v>36</v>
      </c>
      <c r="H82" s="109">
        <v>148</v>
      </c>
    </row>
    <row r="83" spans="1:8" ht="18.75" customHeight="1" x14ac:dyDescent="0.4">
      <c r="A83" s="107" t="s">
        <v>3815</v>
      </c>
      <c r="B83" s="108" t="s">
        <v>1482</v>
      </c>
      <c r="C83" s="108" t="s">
        <v>3585</v>
      </c>
      <c r="D83" s="108" t="s">
        <v>1368</v>
      </c>
      <c r="E83" s="108">
        <v>40</v>
      </c>
      <c r="F83" s="108">
        <v>60</v>
      </c>
      <c r="G83" s="108">
        <v>48</v>
      </c>
      <c r="H83" s="109">
        <v>148</v>
      </c>
    </row>
    <row r="84" spans="1:8" ht="18.75" customHeight="1" x14ac:dyDescent="0.4">
      <c r="A84" s="107" t="s">
        <v>3815</v>
      </c>
      <c r="B84" s="108" t="s">
        <v>3108</v>
      </c>
      <c r="C84" s="108" t="s">
        <v>3585</v>
      </c>
      <c r="D84" s="108" t="s">
        <v>921</v>
      </c>
      <c r="E84" s="108">
        <v>48</v>
      </c>
      <c r="F84" s="108">
        <v>54</v>
      </c>
      <c r="G84" s="108">
        <v>46</v>
      </c>
      <c r="H84" s="109">
        <v>148</v>
      </c>
    </row>
    <row r="85" spans="1:8" ht="18.75" customHeight="1" x14ac:dyDescent="0.4">
      <c r="A85" s="107" t="s">
        <v>3815</v>
      </c>
      <c r="B85" s="108" t="s">
        <v>447</v>
      </c>
      <c r="C85" s="108" t="s">
        <v>3581</v>
      </c>
      <c r="D85" s="108" t="s">
        <v>443</v>
      </c>
      <c r="E85" s="108">
        <v>54</v>
      </c>
      <c r="F85" s="108">
        <v>56</v>
      </c>
      <c r="G85" s="108">
        <v>38</v>
      </c>
      <c r="H85" s="109">
        <v>148</v>
      </c>
    </row>
    <row r="86" spans="1:8" ht="18.75" customHeight="1" x14ac:dyDescent="0.4">
      <c r="A86" s="107" t="s">
        <v>3776</v>
      </c>
      <c r="B86" s="108" t="s">
        <v>778</v>
      </c>
      <c r="C86" s="108" t="s">
        <v>3607</v>
      </c>
      <c r="D86" s="108" t="s">
        <v>775</v>
      </c>
      <c r="E86" s="108">
        <v>40</v>
      </c>
      <c r="F86" s="108">
        <v>72</v>
      </c>
      <c r="G86" s="108">
        <v>34</v>
      </c>
      <c r="H86" s="109">
        <v>146</v>
      </c>
    </row>
    <row r="87" spans="1:8" ht="18.75" customHeight="1" x14ac:dyDescent="0.4">
      <c r="A87" s="107" t="s">
        <v>3776</v>
      </c>
      <c r="B87" s="108" t="s">
        <v>1453</v>
      </c>
      <c r="C87" s="108" t="s">
        <v>3581</v>
      </c>
      <c r="D87" s="108" t="s">
        <v>1092</v>
      </c>
      <c r="E87" s="108">
        <v>48</v>
      </c>
      <c r="F87" s="108">
        <v>56</v>
      </c>
      <c r="G87" s="108">
        <v>42</v>
      </c>
      <c r="H87" s="109">
        <v>146</v>
      </c>
    </row>
    <row r="88" spans="1:8" ht="18.75" customHeight="1" x14ac:dyDescent="0.4">
      <c r="A88" s="107" t="s">
        <v>3776</v>
      </c>
      <c r="B88" s="108" t="s">
        <v>1451</v>
      </c>
      <c r="C88" s="108" t="s">
        <v>3580</v>
      </c>
      <c r="D88" s="108" t="s">
        <v>19</v>
      </c>
      <c r="E88" s="108">
        <v>50</v>
      </c>
      <c r="F88" s="108">
        <v>52</v>
      </c>
      <c r="G88" s="108">
        <v>44</v>
      </c>
      <c r="H88" s="109">
        <v>146</v>
      </c>
    </row>
    <row r="89" spans="1:8" ht="18.75" customHeight="1" x14ac:dyDescent="0.4">
      <c r="A89" s="107" t="s">
        <v>3816</v>
      </c>
      <c r="B89" s="108" t="s">
        <v>1217</v>
      </c>
      <c r="C89" s="108" t="s">
        <v>3583</v>
      </c>
      <c r="D89" s="108" t="s">
        <v>293</v>
      </c>
      <c r="E89" s="108">
        <v>48</v>
      </c>
      <c r="F89" s="108">
        <v>54</v>
      </c>
      <c r="G89" s="108">
        <v>42</v>
      </c>
      <c r="H89" s="109">
        <v>144</v>
      </c>
    </row>
    <row r="90" spans="1:8" ht="18.75" customHeight="1" x14ac:dyDescent="0.4">
      <c r="A90" s="107" t="s">
        <v>3816</v>
      </c>
      <c r="B90" s="108" t="s">
        <v>641</v>
      </c>
      <c r="C90" s="108" t="s">
        <v>3589</v>
      </c>
      <c r="D90" s="108" t="s">
        <v>590</v>
      </c>
      <c r="E90" s="108">
        <v>38</v>
      </c>
      <c r="F90" s="108">
        <v>60</v>
      </c>
      <c r="G90" s="108">
        <v>46</v>
      </c>
      <c r="H90" s="109">
        <v>144</v>
      </c>
    </row>
    <row r="91" spans="1:8" ht="18.75" customHeight="1" x14ac:dyDescent="0.4">
      <c r="A91" s="107" t="s">
        <v>3816</v>
      </c>
      <c r="B91" s="108" t="s">
        <v>2751</v>
      </c>
      <c r="C91" s="108" t="s">
        <v>3817</v>
      </c>
      <c r="D91" s="108" t="s">
        <v>1398</v>
      </c>
      <c r="E91" s="108">
        <v>42</v>
      </c>
      <c r="F91" s="108">
        <v>54</v>
      </c>
      <c r="G91" s="108">
        <v>48</v>
      </c>
      <c r="H91" s="109">
        <v>144</v>
      </c>
    </row>
    <row r="92" spans="1:8" ht="18.75" customHeight="1" x14ac:dyDescent="0.4">
      <c r="A92" s="107" t="s">
        <v>3818</v>
      </c>
      <c r="B92" s="108" t="s">
        <v>2968</v>
      </c>
      <c r="C92" s="108" t="s">
        <v>3617</v>
      </c>
      <c r="D92" s="108" t="s">
        <v>1096</v>
      </c>
      <c r="E92" s="108">
        <v>44</v>
      </c>
      <c r="F92" s="108">
        <v>56</v>
      </c>
      <c r="G92" s="108">
        <v>42</v>
      </c>
      <c r="H92" s="109">
        <v>142</v>
      </c>
    </row>
    <row r="93" spans="1:8" ht="18.75" customHeight="1" x14ac:dyDescent="0.4">
      <c r="A93" s="107" t="s">
        <v>3818</v>
      </c>
      <c r="B93" s="108" t="s">
        <v>1452</v>
      </c>
      <c r="C93" s="108" t="s">
        <v>3819</v>
      </c>
      <c r="D93" s="108" t="s">
        <v>934</v>
      </c>
      <c r="E93" s="108">
        <v>38</v>
      </c>
      <c r="F93" s="108">
        <v>58</v>
      </c>
      <c r="G93" s="108">
        <v>46</v>
      </c>
      <c r="H93" s="109">
        <v>142</v>
      </c>
    </row>
    <row r="94" spans="1:8" ht="18.75" customHeight="1" x14ac:dyDescent="0.4">
      <c r="A94" s="107" t="s">
        <v>3818</v>
      </c>
      <c r="B94" s="108" t="s">
        <v>1227</v>
      </c>
      <c r="C94" s="108" t="s">
        <v>3578</v>
      </c>
      <c r="D94" s="108" t="s">
        <v>293</v>
      </c>
      <c r="E94" s="108">
        <v>48</v>
      </c>
      <c r="F94" s="108">
        <v>56</v>
      </c>
      <c r="G94" s="108">
        <v>38</v>
      </c>
      <c r="H94" s="109">
        <v>142</v>
      </c>
    </row>
    <row r="95" spans="1:8" ht="18.75" customHeight="1" x14ac:dyDescent="0.4">
      <c r="A95" s="107" t="s">
        <v>3820</v>
      </c>
      <c r="B95" s="108" t="s">
        <v>2575</v>
      </c>
      <c r="C95" s="108" t="s">
        <v>3581</v>
      </c>
      <c r="D95" s="108" t="s">
        <v>1091</v>
      </c>
      <c r="E95" s="108">
        <v>40</v>
      </c>
      <c r="F95" s="108">
        <v>64</v>
      </c>
      <c r="G95" s="108">
        <v>36</v>
      </c>
      <c r="H95" s="109">
        <v>140</v>
      </c>
    </row>
    <row r="96" spans="1:8" ht="18.75" customHeight="1" x14ac:dyDescent="0.4">
      <c r="A96" s="107" t="s">
        <v>3821</v>
      </c>
      <c r="B96" s="108" t="s">
        <v>1231</v>
      </c>
      <c r="C96" s="108" t="s">
        <v>3608</v>
      </c>
      <c r="D96" s="108" t="s">
        <v>1086</v>
      </c>
      <c r="E96" s="108">
        <v>36</v>
      </c>
      <c r="F96" s="108">
        <v>58</v>
      </c>
      <c r="G96" s="108">
        <v>44</v>
      </c>
      <c r="H96" s="109">
        <v>138</v>
      </c>
    </row>
    <row r="97" spans="1:8" ht="18.75" customHeight="1" x14ac:dyDescent="0.4">
      <c r="A97" s="107" t="s">
        <v>3780</v>
      </c>
      <c r="B97" s="108" t="s">
        <v>1742</v>
      </c>
      <c r="C97" s="108" t="s">
        <v>3587</v>
      </c>
      <c r="D97" s="108" t="s">
        <v>13</v>
      </c>
      <c r="E97" s="108">
        <v>46</v>
      </c>
      <c r="F97" s="108">
        <v>54</v>
      </c>
      <c r="G97" s="108">
        <v>36</v>
      </c>
      <c r="H97" s="109">
        <v>136</v>
      </c>
    </row>
    <row r="98" spans="1:8" ht="18.75" customHeight="1" x14ac:dyDescent="0.4">
      <c r="A98" s="107" t="s">
        <v>3822</v>
      </c>
      <c r="B98" s="108" t="s">
        <v>2775</v>
      </c>
      <c r="C98" s="108" t="s">
        <v>3591</v>
      </c>
      <c r="D98" s="108" t="s">
        <v>1094</v>
      </c>
      <c r="E98" s="108">
        <v>32</v>
      </c>
      <c r="F98" s="108">
        <v>56</v>
      </c>
      <c r="G98" s="108">
        <v>46</v>
      </c>
      <c r="H98" s="109">
        <v>134</v>
      </c>
    </row>
    <row r="99" spans="1:8" ht="18.75" customHeight="1" x14ac:dyDescent="0.4">
      <c r="A99" s="107" t="s">
        <v>3822</v>
      </c>
      <c r="B99" s="108" t="s">
        <v>1403</v>
      </c>
      <c r="C99" s="108" t="s">
        <v>3578</v>
      </c>
      <c r="D99" s="108" t="s">
        <v>293</v>
      </c>
      <c r="E99" s="108">
        <v>38</v>
      </c>
      <c r="F99" s="108">
        <v>54</v>
      </c>
      <c r="G99" s="108">
        <v>42</v>
      </c>
      <c r="H99" s="109">
        <v>134</v>
      </c>
    </row>
    <row r="100" spans="1:8" ht="18.75" customHeight="1" x14ac:dyDescent="0.4">
      <c r="A100" s="107" t="s">
        <v>3822</v>
      </c>
      <c r="B100" s="108" t="s">
        <v>1215</v>
      </c>
      <c r="C100" s="108" t="s">
        <v>3580</v>
      </c>
      <c r="D100" s="108" t="s">
        <v>19</v>
      </c>
      <c r="E100" s="108">
        <v>40</v>
      </c>
      <c r="F100" s="108">
        <v>54</v>
      </c>
      <c r="G100" s="108">
        <v>40</v>
      </c>
      <c r="H100" s="109">
        <v>134</v>
      </c>
    </row>
    <row r="101" spans="1:8" ht="18.75" customHeight="1" x14ac:dyDescent="0.4">
      <c r="A101" s="107" t="s">
        <v>3822</v>
      </c>
      <c r="B101" s="108" t="s">
        <v>1208</v>
      </c>
      <c r="C101" s="108" t="s">
        <v>3597</v>
      </c>
      <c r="D101" s="108" t="s">
        <v>860</v>
      </c>
      <c r="E101" s="108">
        <v>38</v>
      </c>
      <c r="F101" s="108">
        <v>60</v>
      </c>
      <c r="G101" s="108">
        <v>36</v>
      </c>
      <c r="H101" s="109">
        <v>134</v>
      </c>
    </row>
    <row r="102" spans="1:8" ht="18.75" customHeight="1" x14ac:dyDescent="0.4">
      <c r="A102" s="107" t="s">
        <v>3823</v>
      </c>
      <c r="B102" s="108" t="s">
        <v>2573</v>
      </c>
      <c r="C102" s="108" t="s">
        <v>3581</v>
      </c>
      <c r="D102" s="108" t="s">
        <v>1091</v>
      </c>
      <c r="E102" s="108">
        <v>46</v>
      </c>
      <c r="F102" s="108">
        <v>44</v>
      </c>
      <c r="G102" s="108">
        <v>42</v>
      </c>
      <c r="H102" s="109">
        <v>132</v>
      </c>
    </row>
    <row r="103" spans="1:8" ht="18.75" customHeight="1" x14ac:dyDescent="0.4">
      <c r="A103" s="107" t="s">
        <v>3823</v>
      </c>
      <c r="B103" s="108" t="s">
        <v>1224</v>
      </c>
      <c r="C103" s="108" t="s">
        <v>3574</v>
      </c>
      <c r="D103" s="108" t="s">
        <v>156</v>
      </c>
      <c r="E103" s="108">
        <v>34</v>
      </c>
      <c r="F103" s="108">
        <v>52</v>
      </c>
      <c r="G103" s="108">
        <v>46</v>
      </c>
      <c r="H103" s="109">
        <v>132</v>
      </c>
    </row>
    <row r="104" spans="1:8" ht="18.75" customHeight="1" x14ac:dyDescent="0.4">
      <c r="A104" s="107" t="s">
        <v>3823</v>
      </c>
      <c r="B104" s="108" t="s">
        <v>2777</v>
      </c>
      <c r="C104" s="108" t="s">
        <v>3817</v>
      </c>
      <c r="D104" s="108" t="s">
        <v>1094</v>
      </c>
      <c r="E104" s="108">
        <v>48</v>
      </c>
      <c r="F104" s="108">
        <v>42</v>
      </c>
      <c r="G104" s="108">
        <v>42</v>
      </c>
      <c r="H104" s="109">
        <v>132</v>
      </c>
    </row>
    <row r="105" spans="1:8" ht="18.75" customHeight="1" x14ac:dyDescent="0.4">
      <c r="A105" s="107" t="s">
        <v>3784</v>
      </c>
      <c r="B105" s="108" t="s">
        <v>2625</v>
      </c>
      <c r="C105" s="108" t="s">
        <v>3581</v>
      </c>
      <c r="D105" s="108" t="s">
        <v>482</v>
      </c>
      <c r="E105" s="108">
        <v>40</v>
      </c>
      <c r="F105" s="108">
        <v>48</v>
      </c>
      <c r="G105" s="108">
        <v>42</v>
      </c>
      <c r="H105" s="109">
        <v>130</v>
      </c>
    </row>
    <row r="106" spans="1:8" ht="18.75" customHeight="1" x14ac:dyDescent="0.4">
      <c r="A106" s="107" t="s">
        <v>3784</v>
      </c>
      <c r="B106" s="108" t="s">
        <v>37</v>
      </c>
      <c r="C106" s="108" t="s">
        <v>3586</v>
      </c>
      <c r="D106" s="108" t="s">
        <v>33</v>
      </c>
      <c r="E106" s="108">
        <v>40</v>
      </c>
      <c r="F106" s="108">
        <v>50</v>
      </c>
      <c r="G106" s="108">
        <v>40</v>
      </c>
      <c r="H106" s="109">
        <v>130</v>
      </c>
    </row>
    <row r="107" spans="1:8" ht="18.75" customHeight="1" x14ac:dyDescent="0.4">
      <c r="A107" s="107" t="s">
        <v>3824</v>
      </c>
      <c r="B107" s="108" t="s">
        <v>3011</v>
      </c>
      <c r="C107" s="108" t="s">
        <v>3597</v>
      </c>
      <c r="D107" s="108" t="s">
        <v>860</v>
      </c>
      <c r="E107" s="108">
        <v>36</v>
      </c>
      <c r="F107" s="108">
        <v>56</v>
      </c>
      <c r="G107" s="108">
        <v>36</v>
      </c>
      <c r="H107" s="109">
        <v>128</v>
      </c>
    </row>
    <row r="108" spans="1:8" ht="18.75" customHeight="1" x14ac:dyDescent="0.4">
      <c r="A108" s="107" t="s">
        <v>3824</v>
      </c>
      <c r="B108" s="108" t="s">
        <v>1133</v>
      </c>
      <c r="C108" s="108" t="s">
        <v>3589</v>
      </c>
      <c r="D108" s="108" t="s">
        <v>590</v>
      </c>
      <c r="E108" s="108">
        <v>44</v>
      </c>
      <c r="F108" s="108">
        <v>52</v>
      </c>
      <c r="G108" s="108">
        <v>32</v>
      </c>
      <c r="H108" s="109">
        <v>128</v>
      </c>
    </row>
    <row r="109" spans="1:8" ht="18.75" customHeight="1" x14ac:dyDescent="0.4">
      <c r="A109" s="107" t="s">
        <v>3824</v>
      </c>
      <c r="B109" s="108" t="s">
        <v>1450</v>
      </c>
      <c r="C109" s="108" t="s">
        <v>3574</v>
      </c>
      <c r="D109" s="108" t="s">
        <v>156</v>
      </c>
      <c r="E109" s="108">
        <v>38</v>
      </c>
      <c r="F109" s="108">
        <v>56</v>
      </c>
      <c r="G109" s="108">
        <v>34</v>
      </c>
      <c r="H109" s="109">
        <v>128</v>
      </c>
    </row>
    <row r="110" spans="1:8" ht="18.75" customHeight="1" x14ac:dyDescent="0.4">
      <c r="A110" s="107" t="s">
        <v>3824</v>
      </c>
      <c r="B110" s="108" t="s">
        <v>1216</v>
      </c>
      <c r="C110" s="108" t="s">
        <v>3825</v>
      </c>
      <c r="D110" s="108" t="s">
        <v>833</v>
      </c>
      <c r="E110" s="108">
        <v>38</v>
      </c>
      <c r="F110" s="108">
        <v>50</v>
      </c>
      <c r="G110" s="108">
        <v>40</v>
      </c>
      <c r="H110" s="109">
        <v>128</v>
      </c>
    </row>
    <row r="111" spans="1:8" ht="18.75" customHeight="1" x14ac:dyDescent="0.4">
      <c r="A111" s="107" t="s">
        <v>3824</v>
      </c>
      <c r="B111" s="108" t="s">
        <v>1404</v>
      </c>
      <c r="C111" s="108" t="s">
        <v>3578</v>
      </c>
      <c r="D111" s="108" t="s">
        <v>293</v>
      </c>
      <c r="E111" s="108">
        <v>42</v>
      </c>
      <c r="F111" s="108">
        <v>46</v>
      </c>
      <c r="G111" s="108">
        <v>40</v>
      </c>
      <c r="H111" s="109">
        <v>128</v>
      </c>
    </row>
    <row r="112" spans="1:8" ht="18.75" customHeight="1" x14ac:dyDescent="0.4">
      <c r="A112" s="107" t="s">
        <v>3787</v>
      </c>
      <c r="B112" s="108" t="s">
        <v>3348</v>
      </c>
      <c r="C112" s="108" t="s">
        <v>3616</v>
      </c>
      <c r="D112" s="108" t="s">
        <v>1099</v>
      </c>
      <c r="E112" s="108">
        <v>32</v>
      </c>
      <c r="F112" s="108">
        <v>52</v>
      </c>
      <c r="G112" s="108">
        <v>42</v>
      </c>
      <c r="H112" s="109">
        <v>126</v>
      </c>
    </row>
    <row r="113" spans="1:8" ht="18.75" customHeight="1" x14ac:dyDescent="0.4">
      <c r="A113" s="107" t="s">
        <v>3787</v>
      </c>
      <c r="B113" s="108" t="s">
        <v>2577</v>
      </c>
      <c r="C113" s="108" t="s">
        <v>3589</v>
      </c>
      <c r="D113" s="108" t="s">
        <v>1091</v>
      </c>
      <c r="E113" s="108">
        <v>42</v>
      </c>
      <c r="F113" s="108">
        <v>46</v>
      </c>
      <c r="G113" s="108">
        <v>38</v>
      </c>
      <c r="H113" s="109">
        <v>126</v>
      </c>
    </row>
    <row r="114" spans="1:8" ht="18.75" customHeight="1" x14ac:dyDescent="0.4">
      <c r="A114" s="107" t="s">
        <v>3826</v>
      </c>
      <c r="B114" s="108" t="s">
        <v>3208</v>
      </c>
      <c r="C114" s="108" t="s">
        <v>3827</v>
      </c>
      <c r="D114" s="108" t="s">
        <v>3207</v>
      </c>
      <c r="E114" s="108">
        <v>34</v>
      </c>
      <c r="F114" s="108">
        <v>52</v>
      </c>
      <c r="G114" s="108">
        <v>38</v>
      </c>
      <c r="H114" s="109">
        <v>124</v>
      </c>
    </row>
    <row r="115" spans="1:8" ht="18.75" customHeight="1" x14ac:dyDescent="0.4">
      <c r="A115" s="107" t="s">
        <v>3826</v>
      </c>
      <c r="B115" s="108" t="s">
        <v>1454</v>
      </c>
      <c r="C115" s="108" t="s">
        <v>3828</v>
      </c>
      <c r="D115" s="108" t="s">
        <v>1259</v>
      </c>
      <c r="E115" s="108">
        <v>36</v>
      </c>
      <c r="F115" s="108">
        <v>50</v>
      </c>
      <c r="G115" s="108">
        <v>38</v>
      </c>
      <c r="H115" s="109">
        <v>124</v>
      </c>
    </row>
    <row r="116" spans="1:8" ht="18.75" customHeight="1" x14ac:dyDescent="0.4">
      <c r="A116" s="107" t="s">
        <v>3789</v>
      </c>
      <c r="B116" s="108" t="s">
        <v>1483</v>
      </c>
      <c r="C116" s="108" t="s">
        <v>3814</v>
      </c>
      <c r="D116" s="108" t="s">
        <v>764</v>
      </c>
      <c r="E116" s="108">
        <v>40</v>
      </c>
      <c r="F116" s="108">
        <v>40</v>
      </c>
      <c r="G116" s="108">
        <v>42</v>
      </c>
      <c r="H116" s="109">
        <v>122</v>
      </c>
    </row>
    <row r="117" spans="1:8" ht="18.75" customHeight="1" x14ac:dyDescent="0.4">
      <c r="A117" s="107" t="s">
        <v>3789</v>
      </c>
      <c r="B117" s="108" t="s">
        <v>2916</v>
      </c>
      <c r="C117" s="108" t="s">
        <v>3597</v>
      </c>
      <c r="D117" s="108" t="s">
        <v>838</v>
      </c>
      <c r="E117" s="108">
        <v>38</v>
      </c>
      <c r="F117" s="108">
        <v>48</v>
      </c>
      <c r="G117" s="108">
        <v>36</v>
      </c>
      <c r="H117" s="109">
        <v>122</v>
      </c>
    </row>
    <row r="118" spans="1:8" ht="18.75" customHeight="1" x14ac:dyDescent="0.4">
      <c r="A118" s="107" t="s">
        <v>3791</v>
      </c>
      <c r="B118" s="108" t="s">
        <v>1690</v>
      </c>
      <c r="C118" s="108" t="s">
        <v>3594</v>
      </c>
      <c r="D118" s="108" t="s">
        <v>1267</v>
      </c>
      <c r="E118" s="108">
        <v>36</v>
      </c>
      <c r="F118" s="108">
        <v>46</v>
      </c>
      <c r="G118" s="108">
        <v>38</v>
      </c>
      <c r="H118" s="109">
        <v>120</v>
      </c>
    </row>
    <row r="119" spans="1:8" ht="18.75" customHeight="1" x14ac:dyDescent="0.4">
      <c r="A119" s="107" t="s">
        <v>3791</v>
      </c>
      <c r="B119" s="108" t="s">
        <v>1221</v>
      </c>
      <c r="C119" s="108" t="s">
        <v>3578</v>
      </c>
      <c r="D119" s="108" t="s">
        <v>293</v>
      </c>
      <c r="E119" s="108">
        <v>40</v>
      </c>
      <c r="F119" s="108">
        <v>46</v>
      </c>
      <c r="G119" s="108">
        <v>34</v>
      </c>
      <c r="H119" s="109">
        <v>120</v>
      </c>
    </row>
    <row r="120" spans="1:8" ht="18.75" customHeight="1" x14ac:dyDescent="0.4">
      <c r="A120" s="107" t="s">
        <v>3792</v>
      </c>
      <c r="B120" s="108" t="s">
        <v>2966</v>
      </c>
      <c r="C120" s="108" t="s">
        <v>3617</v>
      </c>
      <c r="D120" s="108" t="s">
        <v>1096</v>
      </c>
      <c r="E120" s="108">
        <v>34</v>
      </c>
      <c r="F120" s="108">
        <v>50</v>
      </c>
      <c r="G120" s="108">
        <v>34</v>
      </c>
      <c r="H120" s="109">
        <v>118</v>
      </c>
    </row>
    <row r="121" spans="1:8" ht="18.75" customHeight="1" x14ac:dyDescent="0.4">
      <c r="A121" s="107" t="s">
        <v>3792</v>
      </c>
      <c r="B121" s="108" t="s">
        <v>1926</v>
      </c>
      <c r="C121" s="108" t="s">
        <v>3599</v>
      </c>
      <c r="D121" s="108" t="s">
        <v>1914</v>
      </c>
      <c r="E121" s="108">
        <v>34</v>
      </c>
      <c r="F121" s="108">
        <v>48</v>
      </c>
      <c r="G121" s="108">
        <v>36</v>
      </c>
      <c r="H121" s="109">
        <v>118</v>
      </c>
    </row>
    <row r="122" spans="1:8" ht="18.75" customHeight="1" x14ac:dyDescent="0.4">
      <c r="A122" s="107" t="s">
        <v>3794</v>
      </c>
      <c r="B122" s="108" t="s">
        <v>1574</v>
      </c>
      <c r="C122" s="108" t="s">
        <v>3581</v>
      </c>
      <c r="D122" s="108" t="s">
        <v>1550</v>
      </c>
      <c r="E122" s="108">
        <v>36</v>
      </c>
      <c r="F122" s="108">
        <v>44</v>
      </c>
      <c r="G122" s="108">
        <v>36</v>
      </c>
      <c r="H122" s="109">
        <v>116</v>
      </c>
    </row>
    <row r="123" spans="1:8" ht="18.75" customHeight="1" x14ac:dyDescent="0.4">
      <c r="A123" s="107" t="s">
        <v>3794</v>
      </c>
      <c r="B123" s="108" t="s">
        <v>29</v>
      </c>
      <c r="C123" s="108" t="s">
        <v>3580</v>
      </c>
      <c r="D123" s="108" t="s">
        <v>19</v>
      </c>
      <c r="E123" s="108">
        <v>36</v>
      </c>
      <c r="F123" s="108">
        <v>50</v>
      </c>
      <c r="G123" s="108">
        <v>30</v>
      </c>
      <c r="H123" s="109">
        <v>116</v>
      </c>
    </row>
    <row r="124" spans="1:8" ht="18.75" customHeight="1" x14ac:dyDescent="0.4">
      <c r="A124" s="107" t="s">
        <v>3794</v>
      </c>
      <c r="B124" s="108" t="s">
        <v>2912</v>
      </c>
      <c r="C124" s="108" t="s">
        <v>3617</v>
      </c>
      <c r="D124" s="108" t="s">
        <v>838</v>
      </c>
      <c r="E124" s="108">
        <v>34</v>
      </c>
      <c r="F124" s="108">
        <v>44</v>
      </c>
      <c r="G124" s="108">
        <v>38</v>
      </c>
      <c r="H124" s="109">
        <v>116</v>
      </c>
    </row>
    <row r="125" spans="1:8" ht="18.75" customHeight="1" x14ac:dyDescent="0.4">
      <c r="A125" s="107" t="s">
        <v>3794</v>
      </c>
      <c r="B125" s="108" t="s">
        <v>2349</v>
      </c>
      <c r="C125" s="108" t="s">
        <v>3578</v>
      </c>
      <c r="D125" s="108" t="s">
        <v>293</v>
      </c>
      <c r="E125" s="108">
        <v>32</v>
      </c>
      <c r="F125" s="108">
        <v>48</v>
      </c>
      <c r="G125" s="108">
        <v>36</v>
      </c>
      <c r="H125" s="109">
        <v>116</v>
      </c>
    </row>
    <row r="126" spans="1:8" ht="18.75" customHeight="1" x14ac:dyDescent="0.4">
      <c r="A126" s="107" t="s">
        <v>3794</v>
      </c>
      <c r="B126" s="108" t="s">
        <v>1460</v>
      </c>
      <c r="C126" s="108" t="s">
        <v>3581</v>
      </c>
      <c r="D126" s="108" t="s">
        <v>482</v>
      </c>
      <c r="E126" s="108">
        <v>38</v>
      </c>
      <c r="F126" s="108">
        <v>42</v>
      </c>
      <c r="G126" s="108">
        <v>36</v>
      </c>
      <c r="H126" s="109">
        <v>116</v>
      </c>
    </row>
    <row r="127" spans="1:8" ht="18.75" customHeight="1" x14ac:dyDescent="0.4">
      <c r="A127" s="107" t="s">
        <v>3794</v>
      </c>
      <c r="B127" s="108" t="s">
        <v>123</v>
      </c>
      <c r="C127" s="108" t="s">
        <v>3576</v>
      </c>
      <c r="D127" s="108" t="s">
        <v>118</v>
      </c>
      <c r="E127" s="108">
        <v>42</v>
      </c>
      <c r="F127" s="108">
        <v>40</v>
      </c>
      <c r="G127" s="108">
        <v>34</v>
      </c>
      <c r="H127" s="109">
        <v>116</v>
      </c>
    </row>
    <row r="128" spans="1:8" ht="18.75" customHeight="1" x14ac:dyDescent="0.4">
      <c r="A128" s="107" t="s">
        <v>3794</v>
      </c>
      <c r="B128" s="108" t="s">
        <v>3104</v>
      </c>
      <c r="C128" s="108" t="s">
        <v>3585</v>
      </c>
      <c r="D128" s="108" t="s">
        <v>1368</v>
      </c>
      <c r="E128" s="108">
        <v>30</v>
      </c>
      <c r="F128" s="108">
        <v>50</v>
      </c>
      <c r="G128" s="108">
        <v>36</v>
      </c>
      <c r="H128" s="109">
        <v>116</v>
      </c>
    </row>
    <row r="129" spans="1:8" ht="18.75" customHeight="1" x14ac:dyDescent="0.4">
      <c r="A129" s="107" t="s">
        <v>3794</v>
      </c>
      <c r="B129" s="108" t="s">
        <v>3016</v>
      </c>
      <c r="C129" s="108" t="s">
        <v>3597</v>
      </c>
      <c r="D129" s="108" t="s">
        <v>860</v>
      </c>
      <c r="E129" s="108">
        <v>36</v>
      </c>
      <c r="F129" s="108">
        <v>48</v>
      </c>
      <c r="G129" s="108">
        <v>32</v>
      </c>
      <c r="H129" s="109">
        <v>116</v>
      </c>
    </row>
    <row r="130" spans="1:8" ht="18.75" customHeight="1" x14ac:dyDescent="0.4">
      <c r="A130" s="107" t="s">
        <v>3794</v>
      </c>
      <c r="B130" s="108" t="s">
        <v>2336</v>
      </c>
      <c r="C130" s="108" t="s">
        <v>3583</v>
      </c>
      <c r="D130" s="108" t="s">
        <v>293</v>
      </c>
      <c r="E130" s="108">
        <v>34</v>
      </c>
      <c r="F130" s="108">
        <v>44</v>
      </c>
      <c r="G130" s="108">
        <v>38</v>
      </c>
      <c r="H130" s="109">
        <v>116</v>
      </c>
    </row>
    <row r="131" spans="1:8" ht="18.75" customHeight="1" x14ac:dyDescent="0.4">
      <c r="A131" s="107" t="s">
        <v>3829</v>
      </c>
      <c r="B131" s="108" t="s">
        <v>3202</v>
      </c>
      <c r="C131" s="108" t="s">
        <v>3592</v>
      </c>
      <c r="D131" s="108" t="s">
        <v>3201</v>
      </c>
      <c r="E131" s="108">
        <v>30</v>
      </c>
      <c r="F131" s="108">
        <v>50</v>
      </c>
      <c r="G131" s="108">
        <v>34</v>
      </c>
      <c r="H131" s="109">
        <v>114</v>
      </c>
    </row>
    <row r="132" spans="1:8" ht="18.75" customHeight="1" x14ac:dyDescent="0.4">
      <c r="A132" s="107" t="s">
        <v>3829</v>
      </c>
      <c r="B132" s="108" t="s">
        <v>1455</v>
      </c>
      <c r="C132" s="108" t="s">
        <v>3574</v>
      </c>
      <c r="D132" s="108" t="s">
        <v>1088</v>
      </c>
      <c r="E132" s="108">
        <v>38</v>
      </c>
      <c r="F132" s="108">
        <v>42</v>
      </c>
      <c r="G132" s="108">
        <v>34</v>
      </c>
      <c r="H132" s="109">
        <v>114</v>
      </c>
    </row>
    <row r="133" spans="1:8" ht="18.75" customHeight="1" x14ac:dyDescent="0.4">
      <c r="A133" s="107" t="s">
        <v>3829</v>
      </c>
      <c r="B133" s="108" t="s">
        <v>2918</v>
      </c>
      <c r="C133" s="108" t="s">
        <v>3597</v>
      </c>
      <c r="D133" s="108" t="s">
        <v>838</v>
      </c>
      <c r="E133" s="108">
        <v>40</v>
      </c>
      <c r="F133" s="108">
        <v>40</v>
      </c>
      <c r="G133" s="108">
        <v>34</v>
      </c>
      <c r="H133" s="109">
        <v>114</v>
      </c>
    </row>
    <row r="134" spans="1:8" ht="18.75" customHeight="1" x14ac:dyDescent="0.4">
      <c r="A134" s="107" t="s">
        <v>3829</v>
      </c>
      <c r="B134" s="108" t="s">
        <v>1966</v>
      </c>
      <c r="C134" s="108" t="s">
        <v>3574</v>
      </c>
      <c r="D134" s="108" t="s">
        <v>156</v>
      </c>
      <c r="E134" s="108">
        <v>30</v>
      </c>
      <c r="F134" s="108">
        <v>58</v>
      </c>
      <c r="G134" s="108">
        <v>26</v>
      </c>
      <c r="H134" s="109">
        <v>114</v>
      </c>
    </row>
    <row r="135" spans="1:8" ht="18.75" customHeight="1" x14ac:dyDescent="0.4">
      <c r="A135" s="107" t="s">
        <v>3830</v>
      </c>
      <c r="B135" s="108" t="s">
        <v>2370</v>
      </c>
      <c r="C135" s="108" t="s">
        <v>3583</v>
      </c>
      <c r="D135" s="108" t="s">
        <v>1187</v>
      </c>
      <c r="E135" s="108">
        <v>38</v>
      </c>
      <c r="F135" s="108">
        <v>44</v>
      </c>
      <c r="G135" s="108">
        <v>30</v>
      </c>
      <c r="H135" s="109">
        <v>112</v>
      </c>
    </row>
    <row r="136" spans="1:8" ht="18.75" customHeight="1" x14ac:dyDescent="0.4">
      <c r="A136" s="107" t="s">
        <v>3830</v>
      </c>
      <c r="B136" s="108" t="s">
        <v>2334</v>
      </c>
      <c r="C136" s="108" t="s">
        <v>3583</v>
      </c>
      <c r="D136" s="108" t="s">
        <v>293</v>
      </c>
      <c r="E136" s="108">
        <v>36</v>
      </c>
      <c r="F136" s="108">
        <v>36</v>
      </c>
      <c r="G136" s="108">
        <v>40</v>
      </c>
      <c r="H136" s="109">
        <v>112</v>
      </c>
    </row>
    <row r="137" spans="1:8" ht="18.75" customHeight="1" x14ac:dyDescent="0.4">
      <c r="A137" s="107" t="s">
        <v>3831</v>
      </c>
      <c r="B137" s="108" t="s">
        <v>2802</v>
      </c>
      <c r="C137" s="108" t="s">
        <v>3832</v>
      </c>
      <c r="D137" s="108" t="s">
        <v>755</v>
      </c>
      <c r="E137" s="108">
        <v>40</v>
      </c>
      <c r="F137" s="108">
        <v>38</v>
      </c>
      <c r="G137" s="108">
        <v>32</v>
      </c>
      <c r="H137" s="109">
        <v>110</v>
      </c>
    </row>
    <row r="138" spans="1:8" ht="18.75" customHeight="1" x14ac:dyDescent="0.4">
      <c r="A138" s="107" t="s">
        <v>3831</v>
      </c>
      <c r="B138" s="108" t="s">
        <v>2293</v>
      </c>
      <c r="C138" s="108" t="s">
        <v>3574</v>
      </c>
      <c r="D138" s="108" t="s">
        <v>118</v>
      </c>
      <c r="E138" s="108">
        <v>36</v>
      </c>
      <c r="F138" s="108">
        <v>36</v>
      </c>
      <c r="G138" s="108">
        <v>38</v>
      </c>
      <c r="H138" s="109">
        <v>110</v>
      </c>
    </row>
    <row r="139" spans="1:8" ht="18.75" customHeight="1" x14ac:dyDescent="0.4">
      <c r="A139" s="107" t="s">
        <v>3833</v>
      </c>
      <c r="B139" s="108" t="s">
        <v>2893</v>
      </c>
      <c r="C139" s="108" t="s">
        <v>3828</v>
      </c>
      <c r="D139" s="108" t="s">
        <v>2895</v>
      </c>
      <c r="E139" s="108">
        <v>44</v>
      </c>
      <c r="F139" s="108">
        <v>36</v>
      </c>
      <c r="G139" s="108">
        <v>28</v>
      </c>
      <c r="H139" s="109">
        <v>108</v>
      </c>
    </row>
    <row r="140" spans="1:8" ht="18.75" customHeight="1" x14ac:dyDescent="0.4">
      <c r="A140" s="107" t="s">
        <v>3833</v>
      </c>
      <c r="B140" s="108" t="s">
        <v>1405</v>
      </c>
      <c r="C140" s="108" t="s">
        <v>3578</v>
      </c>
      <c r="D140" s="108" t="s">
        <v>293</v>
      </c>
      <c r="E140" s="108">
        <v>28</v>
      </c>
      <c r="F140" s="108">
        <v>48</v>
      </c>
      <c r="G140" s="108">
        <v>32</v>
      </c>
      <c r="H140" s="109">
        <v>108</v>
      </c>
    </row>
    <row r="141" spans="1:8" ht="18.75" customHeight="1" x14ac:dyDescent="0.4">
      <c r="A141" s="107" t="s">
        <v>3833</v>
      </c>
      <c r="B141" s="108" t="s">
        <v>2291</v>
      </c>
      <c r="C141" s="108" t="s">
        <v>3574</v>
      </c>
      <c r="D141" s="108" t="s">
        <v>118</v>
      </c>
      <c r="E141" s="108">
        <v>32</v>
      </c>
      <c r="F141" s="108">
        <v>38</v>
      </c>
      <c r="G141" s="108">
        <v>38</v>
      </c>
      <c r="H141" s="109">
        <v>108</v>
      </c>
    </row>
    <row r="142" spans="1:8" ht="18.75" customHeight="1" x14ac:dyDescent="0.4">
      <c r="A142" s="107" t="s">
        <v>3833</v>
      </c>
      <c r="B142" s="108" t="s">
        <v>1479</v>
      </c>
      <c r="C142" s="108" t="s">
        <v>3583</v>
      </c>
      <c r="D142" s="108" t="s">
        <v>293</v>
      </c>
      <c r="E142" s="108">
        <v>28</v>
      </c>
      <c r="F142" s="108">
        <v>40</v>
      </c>
      <c r="G142" s="108">
        <v>40</v>
      </c>
      <c r="H142" s="109">
        <v>108</v>
      </c>
    </row>
    <row r="143" spans="1:8" ht="18.75" customHeight="1" x14ac:dyDescent="0.4">
      <c r="A143" s="107" t="s">
        <v>3833</v>
      </c>
      <c r="B143" s="108" t="s">
        <v>3306</v>
      </c>
      <c r="C143" s="108" t="s">
        <v>3616</v>
      </c>
      <c r="D143" s="108" t="s">
        <v>3295</v>
      </c>
      <c r="E143" s="108">
        <v>32</v>
      </c>
      <c r="F143" s="108">
        <v>38</v>
      </c>
      <c r="G143" s="108">
        <v>38</v>
      </c>
      <c r="H143" s="109">
        <v>108</v>
      </c>
    </row>
    <row r="144" spans="1:8" ht="18.75" customHeight="1" x14ac:dyDescent="0.4">
      <c r="A144" s="107" t="s">
        <v>3834</v>
      </c>
      <c r="B144" s="108" t="s">
        <v>2820</v>
      </c>
      <c r="C144" s="108" t="s">
        <v>3814</v>
      </c>
      <c r="D144" s="108" t="s">
        <v>764</v>
      </c>
      <c r="E144" s="108">
        <v>28</v>
      </c>
      <c r="F144" s="108">
        <v>40</v>
      </c>
      <c r="G144" s="108">
        <v>38</v>
      </c>
      <c r="H144" s="109">
        <v>106</v>
      </c>
    </row>
    <row r="145" spans="1:8" ht="18.75" customHeight="1" x14ac:dyDescent="0.4">
      <c r="A145" s="107" t="s">
        <v>3834</v>
      </c>
      <c r="B145" s="108" t="s">
        <v>1746</v>
      </c>
      <c r="C145" s="108" t="s">
        <v>3598</v>
      </c>
      <c r="D145" s="108" t="s">
        <v>13</v>
      </c>
      <c r="E145" s="108">
        <v>26</v>
      </c>
      <c r="F145" s="108">
        <v>44</v>
      </c>
      <c r="G145" s="108">
        <v>36</v>
      </c>
      <c r="H145" s="109">
        <v>106</v>
      </c>
    </row>
    <row r="146" spans="1:8" ht="18.75" customHeight="1" x14ac:dyDescent="0.4">
      <c r="A146" s="107" t="s">
        <v>3834</v>
      </c>
      <c r="B146" s="108" t="s">
        <v>1226</v>
      </c>
      <c r="C146" s="108" t="s">
        <v>3578</v>
      </c>
      <c r="D146" s="108" t="s">
        <v>293</v>
      </c>
      <c r="E146" s="108">
        <v>36</v>
      </c>
      <c r="F146" s="108">
        <v>40</v>
      </c>
      <c r="G146" s="108">
        <v>30</v>
      </c>
      <c r="H146" s="109">
        <v>106</v>
      </c>
    </row>
    <row r="147" spans="1:8" ht="18.75" customHeight="1" x14ac:dyDescent="0.4">
      <c r="A147" s="107" t="s">
        <v>3834</v>
      </c>
      <c r="B147" s="108" t="s">
        <v>1744</v>
      </c>
      <c r="C147" s="108" t="s">
        <v>3587</v>
      </c>
      <c r="D147" s="108" t="s">
        <v>13</v>
      </c>
      <c r="E147" s="108">
        <v>28</v>
      </c>
      <c r="F147" s="108">
        <v>48</v>
      </c>
      <c r="G147" s="108">
        <v>30</v>
      </c>
      <c r="H147" s="109">
        <v>106</v>
      </c>
    </row>
    <row r="148" spans="1:8" ht="18.75" customHeight="1" x14ac:dyDescent="0.4">
      <c r="A148" s="107" t="s">
        <v>3834</v>
      </c>
      <c r="B148" s="108" t="s">
        <v>1587</v>
      </c>
      <c r="C148" s="108" t="s">
        <v>3599</v>
      </c>
      <c r="D148" s="108" t="s">
        <v>1914</v>
      </c>
      <c r="E148" s="108">
        <v>36</v>
      </c>
      <c r="F148" s="108">
        <v>42</v>
      </c>
      <c r="G148" s="108">
        <v>28</v>
      </c>
      <c r="H148" s="109">
        <v>106</v>
      </c>
    </row>
    <row r="149" spans="1:8" ht="18.75" customHeight="1" x14ac:dyDescent="0.4">
      <c r="A149" s="107" t="s">
        <v>3834</v>
      </c>
      <c r="B149" s="108" t="s">
        <v>1969</v>
      </c>
      <c r="C149" s="108" t="s">
        <v>3574</v>
      </c>
      <c r="D149" s="108" t="s">
        <v>156</v>
      </c>
      <c r="E149" s="108">
        <v>30</v>
      </c>
      <c r="F149" s="108">
        <v>36</v>
      </c>
      <c r="G149" s="108">
        <v>40</v>
      </c>
      <c r="H149" s="109">
        <v>106</v>
      </c>
    </row>
    <row r="150" spans="1:8" ht="18.75" customHeight="1" x14ac:dyDescent="0.4">
      <c r="A150" s="107" t="s">
        <v>3834</v>
      </c>
      <c r="B150" s="108" t="s">
        <v>1586</v>
      </c>
      <c r="C150" s="108" t="s">
        <v>3586</v>
      </c>
      <c r="D150" s="108" t="s">
        <v>33</v>
      </c>
      <c r="E150" s="108">
        <v>36</v>
      </c>
      <c r="F150" s="108">
        <v>36</v>
      </c>
      <c r="G150" s="108">
        <v>34</v>
      </c>
      <c r="H150" s="109">
        <v>106</v>
      </c>
    </row>
    <row r="151" spans="1:8" ht="18.75" customHeight="1" x14ac:dyDescent="0.4">
      <c r="A151" s="107" t="s">
        <v>3835</v>
      </c>
      <c r="B151" s="108" t="s">
        <v>3304</v>
      </c>
      <c r="C151" s="108" t="s">
        <v>3609</v>
      </c>
      <c r="D151" s="108" t="s">
        <v>3295</v>
      </c>
      <c r="E151" s="108">
        <v>32</v>
      </c>
      <c r="F151" s="108">
        <v>34</v>
      </c>
      <c r="G151" s="108">
        <v>38</v>
      </c>
      <c r="H151" s="109">
        <v>104</v>
      </c>
    </row>
    <row r="152" spans="1:8" ht="18.75" customHeight="1" x14ac:dyDescent="0.4">
      <c r="A152" s="107" t="s">
        <v>3835</v>
      </c>
      <c r="B152" s="108" t="s">
        <v>1864</v>
      </c>
      <c r="C152" s="108" t="s">
        <v>3836</v>
      </c>
      <c r="D152" s="108" t="s">
        <v>1084</v>
      </c>
      <c r="E152" s="108">
        <v>40</v>
      </c>
      <c r="F152" s="108">
        <v>38</v>
      </c>
      <c r="G152" s="108">
        <v>26</v>
      </c>
      <c r="H152" s="109">
        <v>104</v>
      </c>
    </row>
    <row r="153" spans="1:8" ht="18.75" customHeight="1" x14ac:dyDescent="0.4">
      <c r="A153" s="107" t="s">
        <v>3835</v>
      </c>
      <c r="B153" s="108" t="s">
        <v>2360</v>
      </c>
      <c r="C153" s="108" t="s">
        <v>3583</v>
      </c>
      <c r="D153" s="108" t="s">
        <v>293</v>
      </c>
      <c r="E153" s="108">
        <v>30</v>
      </c>
      <c r="F153" s="108">
        <v>36</v>
      </c>
      <c r="G153" s="108">
        <v>38</v>
      </c>
      <c r="H153" s="109">
        <v>104</v>
      </c>
    </row>
    <row r="154" spans="1:8" ht="18.75" customHeight="1" x14ac:dyDescent="0.4">
      <c r="A154" s="107" t="s">
        <v>3835</v>
      </c>
      <c r="B154" s="108" t="s">
        <v>2749</v>
      </c>
      <c r="C154" s="108" t="s">
        <v>3817</v>
      </c>
      <c r="D154" s="108" t="s">
        <v>1398</v>
      </c>
      <c r="E154" s="108">
        <v>38</v>
      </c>
      <c r="F154" s="108">
        <v>38</v>
      </c>
      <c r="G154" s="108">
        <v>28</v>
      </c>
      <c r="H154" s="109">
        <v>104</v>
      </c>
    </row>
    <row r="155" spans="1:8" ht="18.75" customHeight="1" x14ac:dyDescent="0.4">
      <c r="A155" s="107" t="s">
        <v>3837</v>
      </c>
      <c r="B155" s="108" t="s">
        <v>2627</v>
      </c>
      <c r="C155" s="108" t="s">
        <v>3581</v>
      </c>
      <c r="D155" s="108" t="s">
        <v>482</v>
      </c>
      <c r="E155" s="108">
        <v>32</v>
      </c>
      <c r="F155" s="108">
        <v>34</v>
      </c>
      <c r="G155" s="108">
        <v>36</v>
      </c>
      <c r="H155" s="109">
        <v>102</v>
      </c>
    </row>
    <row r="156" spans="1:8" ht="18.75" customHeight="1" x14ac:dyDescent="0.4">
      <c r="A156" s="107" t="s">
        <v>3837</v>
      </c>
      <c r="B156" s="108" t="s">
        <v>1218</v>
      </c>
      <c r="C156" s="108" t="s">
        <v>3583</v>
      </c>
      <c r="D156" s="108" t="s">
        <v>293</v>
      </c>
      <c r="E156" s="108">
        <v>34</v>
      </c>
      <c r="F156" s="108">
        <v>34</v>
      </c>
      <c r="G156" s="108">
        <v>34</v>
      </c>
      <c r="H156" s="109">
        <v>102</v>
      </c>
    </row>
    <row r="157" spans="1:8" ht="18.75" customHeight="1" x14ac:dyDescent="0.4">
      <c r="A157" s="107" t="s">
        <v>3837</v>
      </c>
      <c r="B157" s="108" t="s">
        <v>2330</v>
      </c>
      <c r="C157" s="108" t="s">
        <v>3583</v>
      </c>
      <c r="D157" s="108" t="s">
        <v>293</v>
      </c>
      <c r="E157" s="108">
        <v>32</v>
      </c>
      <c r="F157" s="108">
        <v>36</v>
      </c>
      <c r="G157" s="108">
        <v>34</v>
      </c>
      <c r="H157" s="109">
        <v>102</v>
      </c>
    </row>
    <row r="158" spans="1:8" ht="18.75" customHeight="1" x14ac:dyDescent="0.4">
      <c r="A158" s="107" t="s">
        <v>3837</v>
      </c>
      <c r="B158" s="108" t="s">
        <v>1203</v>
      </c>
      <c r="C158" s="108" t="s">
        <v>3836</v>
      </c>
      <c r="D158" s="108" t="s">
        <v>1084</v>
      </c>
      <c r="E158" s="108">
        <v>40</v>
      </c>
      <c r="F158" s="108">
        <v>26</v>
      </c>
      <c r="G158" s="108">
        <v>36</v>
      </c>
      <c r="H158" s="109">
        <v>102</v>
      </c>
    </row>
    <row r="159" spans="1:8" ht="18.75" customHeight="1" x14ac:dyDescent="0.4">
      <c r="A159" s="107" t="s">
        <v>3837</v>
      </c>
      <c r="B159" s="108" t="s">
        <v>1828</v>
      </c>
      <c r="C159" s="108" t="s">
        <v>3586</v>
      </c>
      <c r="D159" s="108" t="s">
        <v>33</v>
      </c>
      <c r="E159" s="108">
        <v>28</v>
      </c>
      <c r="F159" s="108">
        <v>36</v>
      </c>
      <c r="G159" s="108">
        <v>38</v>
      </c>
      <c r="H159" s="109">
        <v>102</v>
      </c>
    </row>
    <row r="160" spans="1:8" ht="18.75" customHeight="1" x14ac:dyDescent="0.4">
      <c r="A160" s="107" t="s">
        <v>3837</v>
      </c>
      <c r="B160" s="108" t="s">
        <v>2328</v>
      </c>
      <c r="C160" s="108" t="s">
        <v>3578</v>
      </c>
      <c r="D160" s="108" t="s">
        <v>293</v>
      </c>
      <c r="E160" s="108">
        <v>36</v>
      </c>
      <c r="F160" s="108">
        <v>36</v>
      </c>
      <c r="G160" s="108">
        <v>30</v>
      </c>
      <c r="H160" s="109">
        <v>102</v>
      </c>
    </row>
    <row r="161" spans="1:8" ht="18.75" customHeight="1" x14ac:dyDescent="0.4">
      <c r="A161" s="107" t="s">
        <v>3838</v>
      </c>
      <c r="B161" s="108" t="s">
        <v>1692</v>
      </c>
      <c r="C161" s="108" t="s">
        <v>3594</v>
      </c>
      <c r="D161" s="108" t="s">
        <v>1267</v>
      </c>
      <c r="E161" s="108">
        <v>28</v>
      </c>
      <c r="F161" s="108">
        <v>40</v>
      </c>
      <c r="G161" s="108">
        <v>32</v>
      </c>
      <c r="H161" s="109">
        <v>100</v>
      </c>
    </row>
    <row r="162" spans="1:8" ht="18.75" customHeight="1" x14ac:dyDescent="0.4">
      <c r="A162" s="107" t="s">
        <v>3838</v>
      </c>
      <c r="B162" s="108" t="s">
        <v>2295</v>
      </c>
      <c r="C162" s="108" t="s">
        <v>3576</v>
      </c>
      <c r="D162" s="108" t="s">
        <v>118</v>
      </c>
      <c r="E162" s="108">
        <v>32</v>
      </c>
      <c r="F162" s="108">
        <v>36</v>
      </c>
      <c r="G162" s="108">
        <v>32</v>
      </c>
      <c r="H162" s="109">
        <v>100</v>
      </c>
    </row>
    <row r="163" spans="1:8" ht="18.75" customHeight="1" x14ac:dyDescent="0.4">
      <c r="A163" s="107" t="s">
        <v>3839</v>
      </c>
      <c r="B163" s="108" t="s">
        <v>1788</v>
      </c>
      <c r="C163" s="108" t="s">
        <v>3580</v>
      </c>
      <c r="D163" s="108" t="s">
        <v>19</v>
      </c>
      <c r="E163" s="108">
        <v>26</v>
      </c>
      <c r="F163" s="108">
        <v>38</v>
      </c>
      <c r="G163" s="108">
        <v>34</v>
      </c>
      <c r="H163" s="109">
        <v>98</v>
      </c>
    </row>
    <row r="164" spans="1:8" ht="18.75" customHeight="1" x14ac:dyDescent="0.4">
      <c r="A164" s="107" t="s">
        <v>3839</v>
      </c>
      <c r="B164" s="108" t="s">
        <v>2332</v>
      </c>
      <c r="C164" s="108" t="s">
        <v>3583</v>
      </c>
      <c r="D164" s="108" t="s">
        <v>293</v>
      </c>
      <c r="E164" s="108">
        <v>28</v>
      </c>
      <c r="F164" s="108">
        <v>34</v>
      </c>
      <c r="G164" s="108">
        <v>36</v>
      </c>
      <c r="H164" s="109">
        <v>98</v>
      </c>
    </row>
    <row r="165" spans="1:8" ht="18.75" customHeight="1" x14ac:dyDescent="0.4">
      <c r="A165" s="107" t="s">
        <v>3839</v>
      </c>
      <c r="B165" s="108" t="s">
        <v>2747</v>
      </c>
      <c r="C165" s="108" t="s">
        <v>3817</v>
      </c>
      <c r="D165" s="108" t="s">
        <v>1398</v>
      </c>
      <c r="E165" s="108">
        <v>28</v>
      </c>
      <c r="F165" s="108">
        <v>38</v>
      </c>
      <c r="G165" s="108">
        <v>32</v>
      </c>
      <c r="H165" s="109">
        <v>98</v>
      </c>
    </row>
    <row r="166" spans="1:8" ht="18.75" customHeight="1" x14ac:dyDescent="0.4">
      <c r="A166" s="107" t="s">
        <v>3840</v>
      </c>
      <c r="B166" s="108" t="s">
        <v>2900</v>
      </c>
      <c r="C166" s="108" t="s">
        <v>3841</v>
      </c>
      <c r="D166" s="108" t="s">
        <v>2895</v>
      </c>
      <c r="E166" s="108">
        <v>32</v>
      </c>
      <c r="F166" s="108">
        <v>34</v>
      </c>
      <c r="G166" s="108">
        <v>30</v>
      </c>
      <c r="H166" s="109">
        <v>96</v>
      </c>
    </row>
    <row r="167" spans="1:8" ht="18.75" customHeight="1" x14ac:dyDescent="0.4">
      <c r="A167" s="107" t="s">
        <v>3840</v>
      </c>
      <c r="B167" s="108" t="s">
        <v>2896</v>
      </c>
      <c r="C167" s="108" t="s">
        <v>3841</v>
      </c>
      <c r="D167" s="108" t="s">
        <v>2895</v>
      </c>
      <c r="E167" s="108">
        <v>30</v>
      </c>
      <c r="F167" s="108">
        <v>26</v>
      </c>
      <c r="G167" s="108">
        <v>40</v>
      </c>
      <c r="H167" s="109">
        <v>96</v>
      </c>
    </row>
    <row r="168" spans="1:8" ht="18.75" customHeight="1" x14ac:dyDescent="0.4">
      <c r="A168" s="107" t="s">
        <v>3840</v>
      </c>
      <c r="B168" s="108" t="s">
        <v>1597</v>
      </c>
      <c r="C168" s="108" t="s">
        <v>3584</v>
      </c>
      <c r="D168" s="108" t="s">
        <v>726</v>
      </c>
      <c r="E168" s="108">
        <v>22</v>
      </c>
      <c r="F168" s="108">
        <v>40</v>
      </c>
      <c r="G168" s="108">
        <v>34</v>
      </c>
      <c r="H168" s="109">
        <v>96</v>
      </c>
    </row>
    <row r="169" spans="1:8" ht="18.75" customHeight="1" x14ac:dyDescent="0.4">
      <c r="A169" s="107" t="s">
        <v>3842</v>
      </c>
      <c r="B169" s="108" t="s">
        <v>1694</v>
      </c>
      <c r="C169" s="108" t="s">
        <v>3594</v>
      </c>
      <c r="D169" s="108" t="s">
        <v>1267</v>
      </c>
      <c r="E169" s="108">
        <v>30</v>
      </c>
      <c r="F169" s="108">
        <v>34</v>
      </c>
      <c r="G169" s="108">
        <v>30</v>
      </c>
      <c r="H169" s="109">
        <v>94</v>
      </c>
    </row>
    <row r="170" spans="1:8" ht="18.75" customHeight="1" x14ac:dyDescent="0.4">
      <c r="A170" s="107" t="s">
        <v>3842</v>
      </c>
      <c r="B170" s="108" t="s">
        <v>3204</v>
      </c>
      <c r="C170" s="108" t="s">
        <v>3827</v>
      </c>
      <c r="D170" s="108" t="s">
        <v>3207</v>
      </c>
      <c r="E170" s="108">
        <v>28</v>
      </c>
      <c r="F170" s="108">
        <v>46</v>
      </c>
      <c r="G170" s="108">
        <v>20</v>
      </c>
      <c r="H170" s="109">
        <v>94</v>
      </c>
    </row>
    <row r="171" spans="1:8" ht="18.75" customHeight="1" x14ac:dyDescent="0.4">
      <c r="A171" s="107" t="s">
        <v>3842</v>
      </c>
      <c r="B171" s="108" t="s">
        <v>3351</v>
      </c>
      <c r="C171" s="108" t="s">
        <v>3616</v>
      </c>
      <c r="D171" s="108" t="s">
        <v>1099</v>
      </c>
      <c r="E171" s="108">
        <v>30</v>
      </c>
      <c r="F171" s="108">
        <v>44</v>
      </c>
      <c r="G171" s="108">
        <v>20</v>
      </c>
      <c r="H171" s="109">
        <v>94</v>
      </c>
    </row>
    <row r="172" spans="1:8" ht="18.75" customHeight="1" x14ac:dyDescent="0.4">
      <c r="A172" s="107" t="s">
        <v>3842</v>
      </c>
      <c r="B172" s="108" t="s">
        <v>2910</v>
      </c>
      <c r="C172" s="108" t="s">
        <v>3617</v>
      </c>
      <c r="D172" s="108" t="s">
        <v>838</v>
      </c>
      <c r="E172" s="108">
        <v>28</v>
      </c>
      <c r="F172" s="108">
        <v>36</v>
      </c>
      <c r="G172" s="108">
        <v>30</v>
      </c>
      <c r="H172" s="109">
        <v>94</v>
      </c>
    </row>
    <row r="173" spans="1:8" ht="18.75" customHeight="1" x14ac:dyDescent="0.4">
      <c r="A173" s="107" t="s">
        <v>3843</v>
      </c>
      <c r="B173" s="108" t="s">
        <v>1462</v>
      </c>
      <c r="C173" s="108" t="s">
        <v>3573</v>
      </c>
      <c r="D173" s="108" t="s">
        <v>1205</v>
      </c>
      <c r="E173" s="108">
        <v>30</v>
      </c>
      <c r="F173" s="108">
        <v>36</v>
      </c>
      <c r="G173" s="108">
        <v>26</v>
      </c>
      <c r="H173" s="109">
        <v>92</v>
      </c>
    </row>
    <row r="174" spans="1:8" ht="18.75" customHeight="1" x14ac:dyDescent="0.4">
      <c r="A174" s="107" t="s">
        <v>3843</v>
      </c>
      <c r="B174" s="108" t="s">
        <v>1581</v>
      </c>
      <c r="C174" s="108" t="s">
        <v>3844</v>
      </c>
      <c r="D174" s="108" t="s">
        <v>775</v>
      </c>
      <c r="E174" s="108">
        <v>32</v>
      </c>
      <c r="F174" s="108">
        <v>30</v>
      </c>
      <c r="G174" s="108">
        <v>30</v>
      </c>
      <c r="H174" s="109">
        <v>92</v>
      </c>
    </row>
    <row r="175" spans="1:8" ht="18.75" customHeight="1" x14ac:dyDescent="0.4">
      <c r="A175" s="107" t="s">
        <v>3845</v>
      </c>
      <c r="B175" s="108" t="s">
        <v>2898</v>
      </c>
      <c r="C175" s="108" t="s">
        <v>3841</v>
      </c>
      <c r="D175" s="108" t="s">
        <v>2895</v>
      </c>
      <c r="E175" s="108">
        <v>32</v>
      </c>
      <c r="F175" s="108">
        <v>34</v>
      </c>
      <c r="G175" s="108">
        <v>24</v>
      </c>
      <c r="H175" s="109">
        <v>90</v>
      </c>
    </row>
    <row r="176" spans="1:8" ht="18.75" customHeight="1" x14ac:dyDescent="0.4">
      <c r="A176" s="107" t="s">
        <v>3845</v>
      </c>
      <c r="B176" s="108" t="s">
        <v>2415</v>
      </c>
      <c r="C176" s="108" t="s">
        <v>3578</v>
      </c>
      <c r="D176" s="108" t="s">
        <v>1207</v>
      </c>
      <c r="E176" s="108">
        <v>32</v>
      </c>
      <c r="F176" s="108">
        <v>28</v>
      </c>
      <c r="G176" s="108">
        <v>30</v>
      </c>
      <c r="H176" s="109">
        <v>90</v>
      </c>
    </row>
    <row r="177" spans="1:8" ht="18.75" customHeight="1" x14ac:dyDescent="0.4">
      <c r="A177" s="107" t="s">
        <v>3846</v>
      </c>
      <c r="B177" s="108" t="s">
        <v>1573</v>
      </c>
      <c r="C177" s="108" t="s">
        <v>3578</v>
      </c>
      <c r="D177" s="108" t="s">
        <v>1207</v>
      </c>
      <c r="E177" s="108">
        <v>30</v>
      </c>
      <c r="F177" s="108">
        <v>36</v>
      </c>
      <c r="G177" s="108">
        <v>22</v>
      </c>
      <c r="H177" s="109">
        <v>88</v>
      </c>
    </row>
    <row r="178" spans="1:8" ht="18.75" customHeight="1" x14ac:dyDescent="0.4">
      <c r="A178" s="107" t="s">
        <v>3846</v>
      </c>
      <c r="B178" s="108" t="s">
        <v>1867</v>
      </c>
      <c r="C178" s="108" t="s">
        <v>3836</v>
      </c>
      <c r="D178" s="108" t="s">
        <v>1084</v>
      </c>
      <c r="E178" s="108">
        <v>30</v>
      </c>
      <c r="F178" s="108">
        <v>30</v>
      </c>
      <c r="G178" s="108">
        <v>28</v>
      </c>
      <c r="H178" s="109">
        <v>88</v>
      </c>
    </row>
    <row r="179" spans="1:8" ht="18.75" customHeight="1" x14ac:dyDescent="0.4">
      <c r="A179" s="107" t="s">
        <v>3846</v>
      </c>
      <c r="B179" s="108" t="s">
        <v>2310</v>
      </c>
      <c r="C179" s="108" t="s">
        <v>3583</v>
      </c>
      <c r="D179" s="108" t="s">
        <v>293</v>
      </c>
      <c r="E179" s="108">
        <v>24</v>
      </c>
      <c r="F179" s="108">
        <v>32</v>
      </c>
      <c r="G179" s="108">
        <v>32</v>
      </c>
      <c r="H179" s="109">
        <v>88</v>
      </c>
    </row>
    <row r="180" spans="1:8" ht="18.75" customHeight="1" x14ac:dyDescent="0.4">
      <c r="A180" s="107" t="s">
        <v>3847</v>
      </c>
      <c r="B180" s="108" t="s">
        <v>1419</v>
      </c>
      <c r="C180" s="108" t="s">
        <v>3583</v>
      </c>
      <c r="D180" s="108" t="s">
        <v>293</v>
      </c>
      <c r="E180" s="108">
        <v>26</v>
      </c>
      <c r="F180" s="108">
        <v>32</v>
      </c>
      <c r="G180" s="108">
        <v>28</v>
      </c>
      <c r="H180" s="109">
        <v>86</v>
      </c>
    </row>
    <row r="181" spans="1:8" ht="18.75" customHeight="1" x14ac:dyDescent="0.4">
      <c r="A181" s="107" t="s">
        <v>3848</v>
      </c>
      <c r="B181" s="108" t="s">
        <v>1488</v>
      </c>
      <c r="C181" s="108" t="s">
        <v>3608</v>
      </c>
      <c r="D181" s="108" t="s">
        <v>71</v>
      </c>
      <c r="E181" s="108">
        <v>30</v>
      </c>
      <c r="F181" s="108">
        <v>34</v>
      </c>
      <c r="G181" s="108">
        <v>20</v>
      </c>
      <c r="H181" s="109">
        <v>84</v>
      </c>
    </row>
    <row r="182" spans="1:8" ht="18.75" customHeight="1" x14ac:dyDescent="0.4">
      <c r="A182" s="107" t="s">
        <v>3848</v>
      </c>
      <c r="B182" s="108" t="s">
        <v>1599</v>
      </c>
      <c r="C182" s="108" t="s">
        <v>3825</v>
      </c>
      <c r="D182" s="108" t="s">
        <v>833</v>
      </c>
      <c r="E182" s="108">
        <v>32</v>
      </c>
      <c r="F182" s="108">
        <v>28</v>
      </c>
      <c r="G182" s="108">
        <v>24</v>
      </c>
      <c r="H182" s="109">
        <v>84</v>
      </c>
    </row>
    <row r="183" spans="1:8" ht="18.75" customHeight="1" x14ac:dyDescent="0.4">
      <c r="A183" s="107" t="s">
        <v>3848</v>
      </c>
      <c r="B183" s="108" t="s">
        <v>1465</v>
      </c>
      <c r="C183" s="108" t="s">
        <v>3574</v>
      </c>
      <c r="D183" s="108" t="s">
        <v>1088</v>
      </c>
      <c r="E183" s="108">
        <v>30</v>
      </c>
      <c r="F183" s="108">
        <v>30</v>
      </c>
      <c r="G183" s="108">
        <v>24</v>
      </c>
      <c r="H183" s="109">
        <v>84</v>
      </c>
    </row>
    <row r="184" spans="1:8" ht="18.75" customHeight="1" x14ac:dyDescent="0.4">
      <c r="A184" s="107" t="s">
        <v>3848</v>
      </c>
      <c r="B184" s="108" t="s">
        <v>2920</v>
      </c>
      <c r="C184" s="108" t="s">
        <v>3597</v>
      </c>
      <c r="D184" s="108" t="s">
        <v>838</v>
      </c>
      <c r="E184" s="108">
        <v>30</v>
      </c>
      <c r="F184" s="108">
        <v>34</v>
      </c>
      <c r="G184" s="108">
        <v>20</v>
      </c>
      <c r="H184" s="109">
        <v>84</v>
      </c>
    </row>
    <row r="185" spans="1:8" ht="18.75" customHeight="1" x14ac:dyDescent="0.4">
      <c r="A185" s="107" t="s">
        <v>3849</v>
      </c>
      <c r="B185" s="108" t="s">
        <v>3210</v>
      </c>
      <c r="C185" s="108" t="s">
        <v>3827</v>
      </c>
      <c r="D185" s="108" t="s">
        <v>3207</v>
      </c>
      <c r="E185" s="108">
        <v>28</v>
      </c>
      <c r="F185" s="108">
        <v>28</v>
      </c>
      <c r="G185" s="108">
        <v>26</v>
      </c>
      <c r="H185" s="109">
        <v>82</v>
      </c>
    </row>
    <row r="186" spans="1:8" ht="18.75" customHeight="1" x14ac:dyDescent="0.4">
      <c r="A186" s="107" t="s">
        <v>3849</v>
      </c>
      <c r="B186" s="108" t="s">
        <v>1537</v>
      </c>
      <c r="C186" s="108" t="s">
        <v>3576</v>
      </c>
      <c r="D186" s="108" t="s">
        <v>1088</v>
      </c>
      <c r="E186" s="108">
        <v>24</v>
      </c>
      <c r="F186" s="108">
        <v>34</v>
      </c>
      <c r="G186" s="108">
        <v>24</v>
      </c>
      <c r="H186" s="109">
        <v>82</v>
      </c>
    </row>
    <row r="187" spans="1:8" ht="18.75" customHeight="1" x14ac:dyDescent="0.4">
      <c r="A187" s="107" t="s">
        <v>3850</v>
      </c>
      <c r="B187" s="108" t="s">
        <v>1209</v>
      </c>
      <c r="C187" s="108" t="s">
        <v>3574</v>
      </c>
      <c r="D187" s="108" t="s">
        <v>1088</v>
      </c>
      <c r="E187" s="108">
        <v>24</v>
      </c>
      <c r="F187" s="108">
        <v>34</v>
      </c>
      <c r="G187" s="108">
        <v>22</v>
      </c>
      <c r="H187" s="109">
        <v>80</v>
      </c>
    </row>
    <row r="188" spans="1:8" ht="18.75" customHeight="1" x14ac:dyDescent="0.4">
      <c r="A188" s="107" t="s">
        <v>3850</v>
      </c>
      <c r="B188" s="108" t="s">
        <v>1464</v>
      </c>
      <c r="C188" s="108" t="s">
        <v>3851</v>
      </c>
      <c r="D188" s="108" t="s">
        <v>764</v>
      </c>
      <c r="E188" s="108">
        <v>32</v>
      </c>
      <c r="F188" s="108">
        <v>32</v>
      </c>
      <c r="G188" s="108">
        <v>16</v>
      </c>
      <c r="H188" s="109">
        <v>80</v>
      </c>
    </row>
    <row r="189" spans="1:8" ht="18.75" customHeight="1" x14ac:dyDescent="0.4">
      <c r="A189" s="107" t="s">
        <v>3852</v>
      </c>
      <c r="B189" s="108" t="s">
        <v>987</v>
      </c>
      <c r="C189" s="108" t="s">
        <v>3601</v>
      </c>
      <c r="D189" s="108" t="s">
        <v>986</v>
      </c>
      <c r="E189" s="108">
        <v>26</v>
      </c>
      <c r="F189" s="108">
        <v>28</v>
      </c>
      <c r="G189" s="108">
        <v>24</v>
      </c>
      <c r="H189" s="109">
        <v>78</v>
      </c>
    </row>
    <row r="190" spans="1:8" ht="18.75" customHeight="1" x14ac:dyDescent="0.4">
      <c r="A190" s="107" t="s">
        <v>3852</v>
      </c>
      <c r="B190" s="108" t="s">
        <v>2445</v>
      </c>
      <c r="C190" s="108" t="s">
        <v>3581</v>
      </c>
      <c r="D190" s="108" t="s">
        <v>437</v>
      </c>
      <c r="E190" s="108">
        <v>32</v>
      </c>
      <c r="F190" s="108">
        <v>26</v>
      </c>
      <c r="G190" s="108">
        <v>20</v>
      </c>
      <c r="H190" s="109">
        <v>78</v>
      </c>
    </row>
    <row r="191" spans="1:8" ht="18.75" customHeight="1" x14ac:dyDescent="0.4">
      <c r="A191" s="107" t="s">
        <v>3853</v>
      </c>
      <c r="B191" s="108" t="s">
        <v>2824</v>
      </c>
      <c r="C191" s="108" t="s">
        <v>3814</v>
      </c>
      <c r="D191" s="108" t="s">
        <v>764</v>
      </c>
      <c r="E191" s="108">
        <v>26</v>
      </c>
      <c r="F191" s="108">
        <v>32</v>
      </c>
      <c r="G191" s="108">
        <v>18</v>
      </c>
      <c r="H191" s="109">
        <v>76</v>
      </c>
    </row>
    <row r="192" spans="1:8" ht="18.75" customHeight="1" x14ac:dyDescent="0.4">
      <c r="A192" s="107" t="s">
        <v>3854</v>
      </c>
      <c r="B192" s="108" t="s">
        <v>1490</v>
      </c>
      <c r="C192" s="108" t="s">
        <v>3814</v>
      </c>
      <c r="D192" s="108" t="s">
        <v>764</v>
      </c>
      <c r="E192" s="108">
        <v>22</v>
      </c>
      <c r="F192" s="108">
        <v>24</v>
      </c>
      <c r="G192" s="108">
        <v>28</v>
      </c>
      <c r="H192" s="109">
        <v>74</v>
      </c>
    </row>
    <row r="193" spans="1:8" ht="18.75" customHeight="1" x14ac:dyDescent="0.4">
      <c r="A193" s="107" t="s">
        <v>3854</v>
      </c>
      <c r="B193" s="108" t="s">
        <v>1536</v>
      </c>
      <c r="C193" s="108" t="s">
        <v>3576</v>
      </c>
      <c r="D193" s="108" t="s">
        <v>1088</v>
      </c>
      <c r="E193" s="108">
        <v>22</v>
      </c>
      <c r="F193" s="108">
        <v>30</v>
      </c>
      <c r="G193" s="108">
        <v>22</v>
      </c>
      <c r="H193" s="109">
        <v>74</v>
      </c>
    </row>
    <row r="194" spans="1:8" ht="18.75" customHeight="1" x14ac:dyDescent="0.4">
      <c r="A194" s="107" t="s">
        <v>3855</v>
      </c>
      <c r="B194" s="108" t="s">
        <v>1790</v>
      </c>
      <c r="C194" s="108" t="s">
        <v>3580</v>
      </c>
      <c r="D194" s="108" t="s">
        <v>1780</v>
      </c>
      <c r="E194" s="108">
        <v>28</v>
      </c>
      <c r="F194" s="108">
        <v>30</v>
      </c>
      <c r="G194" s="108">
        <v>14</v>
      </c>
      <c r="H194" s="109">
        <v>72</v>
      </c>
    </row>
    <row r="195" spans="1:8" ht="18.75" customHeight="1" x14ac:dyDescent="0.4">
      <c r="A195" s="107" t="s">
        <v>3856</v>
      </c>
      <c r="B195" s="108" t="s">
        <v>2818</v>
      </c>
      <c r="C195" s="108" t="s">
        <v>3851</v>
      </c>
      <c r="D195" s="108" t="s">
        <v>764</v>
      </c>
      <c r="E195" s="108">
        <v>22</v>
      </c>
      <c r="F195" s="108">
        <v>28</v>
      </c>
      <c r="G195" s="108">
        <v>20</v>
      </c>
      <c r="H195" s="109">
        <v>70</v>
      </c>
    </row>
    <row r="196" spans="1:8" ht="18.75" customHeight="1" x14ac:dyDescent="0.4">
      <c r="A196" s="107" t="s">
        <v>3857</v>
      </c>
      <c r="B196" s="108" t="s">
        <v>2850</v>
      </c>
      <c r="C196" s="108" t="s">
        <v>3844</v>
      </c>
      <c r="D196" s="108" t="s">
        <v>775</v>
      </c>
      <c r="E196" s="108">
        <v>22</v>
      </c>
      <c r="F196" s="108">
        <v>20</v>
      </c>
      <c r="G196" s="108">
        <v>26</v>
      </c>
      <c r="H196" s="109">
        <v>68</v>
      </c>
    </row>
    <row r="197" spans="1:8" ht="18.75" customHeight="1" x14ac:dyDescent="0.4">
      <c r="A197" s="107" t="s">
        <v>3858</v>
      </c>
      <c r="B197" s="108" t="s">
        <v>1891</v>
      </c>
      <c r="C197" s="108" t="s">
        <v>3608</v>
      </c>
      <c r="D197" s="108" t="s">
        <v>71</v>
      </c>
      <c r="E197" s="108">
        <v>22</v>
      </c>
      <c r="F197" s="108">
        <v>24</v>
      </c>
      <c r="G197" s="108">
        <v>18</v>
      </c>
      <c r="H197" s="109">
        <v>64</v>
      </c>
    </row>
    <row r="198" spans="1:8" ht="18.75" customHeight="1" x14ac:dyDescent="0.4">
      <c r="A198" s="107" t="s">
        <v>3858</v>
      </c>
      <c r="B198" s="108" t="s">
        <v>3101</v>
      </c>
      <c r="C198" s="108" t="s">
        <v>3802</v>
      </c>
      <c r="D198" s="108" t="s">
        <v>3096</v>
      </c>
      <c r="E198" s="108">
        <v>18</v>
      </c>
      <c r="F198" s="108">
        <v>22</v>
      </c>
      <c r="G198" s="108">
        <v>24</v>
      </c>
      <c r="H198" s="109">
        <v>64</v>
      </c>
    </row>
    <row r="199" spans="1:8" ht="18.75" customHeight="1" x14ac:dyDescent="0.4">
      <c r="A199" s="107" t="s">
        <v>3858</v>
      </c>
      <c r="B199" s="108" t="s">
        <v>3069</v>
      </c>
      <c r="C199" s="108" t="s">
        <v>3814</v>
      </c>
      <c r="D199" s="108" t="s">
        <v>764</v>
      </c>
      <c r="E199" s="108">
        <v>18</v>
      </c>
      <c r="F199" s="108">
        <v>30</v>
      </c>
      <c r="G199" s="108">
        <v>16</v>
      </c>
      <c r="H199" s="109">
        <v>64</v>
      </c>
    </row>
    <row r="200" spans="1:8" ht="18.75" customHeight="1" x14ac:dyDescent="0.4">
      <c r="A200" s="107" t="s">
        <v>3859</v>
      </c>
      <c r="B200" s="108" t="s">
        <v>1894</v>
      </c>
      <c r="C200" s="108" t="s">
        <v>3608</v>
      </c>
      <c r="D200" s="108" t="s">
        <v>71</v>
      </c>
      <c r="E200" s="108">
        <v>24</v>
      </c>
      <c r="F200" s="108">
        <v>18</v>
      </c>
      <c r="G200" s="108">
        <v>14</v>
      </c>
      <c r="H200" s="109">
        <v>56</v>
      </c>
    </row>
    <row r="201" spans="1:8" ht="18.75" customHeight="1" x14ac:dyDescent="0.4">
      <c r="A201" s="107" t="s">
        <v>3860</v>
      </c>
      <c r="B201" s="108" t="s">
        <v>1971</v>
      </c>
      <c r="C201" s="108" t="s">
        <v>3574</v>
      </c>
      <c r="D201" s="108" t="s">
        <v>156</v>
      </c>
      <c r="E201" s="108">
        <v>8</v>
      </c>
      <c r="F201" s="108">
        <v>22</v>
      </c>
      <c r="G201" s="108">
        <v>24</v>
      </c>
      <c r="H201" s="109">
        <v>54</v>
      </c>
    </row>
    <row r="202" spans="1:8" ht="18.75" customHeight="1" x14ac:dyDescent="0.4">
      <c r="A202" s="107" t="s">
        <v>3861</v>
      </c>
      <c r="B202" s="108" t="s">
        <v>1792</v>
      </c>
      <c r="C202" s="108" t="s">
        <v>3862</v>
      </c>
      <c r="D202" s="108" t="s">
        <v>1780</v>
      </c>
      <c r="E202" s="108">
        <v>28</v>
      </c>
      <c r="F202" s="108">
        <v>12</v>
      </c>
      <c r="G202" s="108">
        <v>10</v>
      </c>
      <c r="H202" s="109">
        <v>50</v>
      </c>
    </row>
    <row r="203" spans="1:8" ht="18.75" customHeight="1" x14ac:dyDescent="0.4">
      <c r="A203" s="107" t="s">
        <v>3863</v>
      </c>
      <c r="B203" s="108" t="s">
        <v>1467</v>
      </c>
      <c r="C203" s="108" t="s">
        <v>3802</v>
      </c>
      <c r="D203" s="108" t="s">
        <v>1368</v>
      </c>
      <c r="E203" s="108">
        <v>20</v>
      </c>
      <c r="F203" s="108">
        <v>12</v>
      </c>
      <c r="G203" s="108">
        <v>14</v>
      </c>
      <c r="H203" s="109">
        <v>46</v>
      </c>
    </row>
    <row r="204" spans="1:8" ht="18.75" customHeight="1" x14ac:dyDescent="0.4">
      <c r="A204" s="110" t="s">
        <v>3864</v>
      </c>
      <c r="B204" s="111" t="s">
        <v>2271</v>
      </c>
      <c r="C204" s="111" t="s">
        <v>3574</v>
      </c>
      <c r="D204" s="111" t="s">
        <v>1088</v>
      </c>
      <c r="E204" s="111">
        <v>16</v>
      </c>
      <c r="F204" s="111">
        <v>12</v>
      </c>
      <c r="G204" s="111">
        <v>12</v>
      </c>
      <c r="H204" s="112">
        <v>40</v>
      </c>
    </row>
  </sheetData>
  <phoneticPr fontId="1"/>
  <pageMargins left="0.7" right="0.7" top="0.75" bottom="0.75" header="0.3" footer="0.3"/>
  <pageSetup paperSize="1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>
    <tabColor rgb="FF00B0F0"/>
  </sheetPr>
  <dimension ref="A1:AC167"/>
  <sheetViews>
    <sheetView zoomScaleNormal="100" workbookViewId="0"/>
  </sheetViews>
  <sheetFormatPr defaultColWidth="9" defaultRowHeight="18.75" customHeight="1" x14ac:dyDescent="0.4"/>
  <cols>
    <col min="1" max="1" width="8.75" style="102" customWidth="1"/>
    <col min="2" max="2" width="13.75" style="102" customWidth="1"/>
    <col min="3" max="3" width="16.25" style="102" customWidth="1"/>
    <col min="4" max="4" width="31.25" style="102" customWidth="1"/>
    <col min="5" max="8" width="7.5" style="102" customWidth="1"/>
    <col min="9" max="9" width="5.25" style="102" customWidth="1"/>
    <col min="10" max="10" width="8.75" style="102" customWidth="1"/>
    <col min="11" max="11" width="31.25" style="102" customWidth="1"/>
    <col min="12" max="12" width="9.5" style="102" bestFit="1" customWidth="1"/>
    <col min="13" max="13" width="16.125" style="102" bestFit="1" customWidth="1"/>
    <col min="14" max="14" width="6.25" style="102" customWidth="1"/>
    <col min="15" max="15" width="5.5" style="102" hidden="1" customWidth="1"/>
    <col min="16" max="16" width="12.625" style="102" customWidth="1"/>
    <col min="17" max="17" width="19.375" style="102" hidden="1" customWidth="1"/>
    <col min="18" max="18" width="5.5" style="102" bestFit="1" customWidth="1"/>
    <col min="19" max="19" width="4.5" style="102" customWidth="1"/>
    <col min="20" max="20" width="21.625" style="102" hidden="1" customWidth="1"/>
    <col min="21" max="21" width="11.625" style="102" bestFit="1" customWidth="1"/>
    <col min="22" max="22" width="5.625" style="102" hidden="1" customWidth="1"/>
    <col min="23" max="23" width="6.5" style="102" bestFit="1" customWidth="1"/>
    <col min="24" max="24" width="5.5" style="102" customWidth="1"/>
    <col min="25" max="25" width="0" style="102" hidden="1" customWidth="1"/>
    <col min="26" max="26" width="11.625" style="102" customWidth="1"/>
    <col min="27" max="27" width="0" style="102" hidden="1" customWidth="1"/>
    <col min="28" max="28" width="5.5" style="102" bestFit="1" customWidth="1"/>
    <col min="29" max="29" width="4.5" style="102" bestFit="1" customWidth="1"/>
    <col min="30" max="16384" width="9" style="102"/>
  </cols>
  <sheetData>
    <row r="1" spans="1:29" s="134" customFormat="1" ht="28.5" x14ac:dyDescent="0.4">
      <c r="A1" s="103" t="s">
        <v>1149</v>
      </c>
    </row>
    <row r="2" spans="1:29" s="134" customFormat="1" ht="28.5" x14ac:dyDescent="0.4">
      <c r="A2" s="103" t="s">
        <v>1152</v>
      </c>
      <c r="J2" s="103" t="s">
        <v>1153</v>
      </c>
    </row>
    <row r="3" spans="1:29" s="134" customFormat="1" ht="28.5" x14ac:dyDescent="0.4">
      <c r="A3" s="103"/>
    </row>
    <row r="4" spans="1:29" ht="13.5" x14ac:dyDescent="0.4">
      <c r="A4" s="113" t="s">
        <v>1157</v>
      </c>
      <c r="B4" s="114" t="s">
        <v>1158</v>
      </c>
      <c r="C4" s="114" t="s">
        <v>1159</v>
      </c>
      <c r="D4" s="114" t="s">
        <v>1160</v>
      </c>
      <c r="E4" s="114" t="s">
        <v>1081</v>
      </c>
      <c r="F4" s="114" t="s">
        <v>1082</v>
      </c>
      <c r="G4" s="114" t="s">
        <v>1161</v>
      </c>
      <c r="H4" s="115" t="s">
        <v>1162</v>
      </c>
      <c r="J4" s="113" t="s">
        <v>1157</v>
      </c>
      <c r="K4" s="114" t="s">
        <v>1160</v>
      </c>
      <c r="L4" s="114" t="s">
        <v>1163</v>
      </c>
      <c r="M4" s="114" t="s">
        <v>3974</v>
      </c>
      <c r="N4" s="114" t="s">
        <v>3975</v>
      </c>
      <c r="O4" s="114" t="s">
        <v>1164</v>
      </c>
      <c r="P4" s="114" t="s">
        <v>3976</v>
      </c>
      <c r="Q4" s="114" t="s">
        <v>1165</v>
      </c>
      <c r="R4" s="114"/>
      <c r="S4" s="114"/>
      <c r="T4" s="114"/>
      <c r="U4" s="114" t="s">
        <v>3977</v>
      </c>
      <c r="V4" s="114"/>
      <c r="W4" s="114"/>
      <c r="X4" s="114"/>
      <c r="Y4" s="114"/>
      <c r="Z4" s="114" t="s">
        <v>3978</v>
      </c>
      <c r="AA4" s="114"/>
      <c r="AB4" s="114"/>
      <c r="AC4" s="115"/>
    </row>
    <row r="5" spans="1:29" ht="18.75" customHeight="1" x14ac:dyDescent="0.4">
      <c r="A5" s="104" t="s">
        <v>1104</v>
      </c>
      <c r="B5" s="105" t="s">
        <v>114</v>
      </c>
      <c r="C5" s="105" t="s">
        <v>3428</v>
      </c>
      <c r="D5" s="105" t="s">
        <v>113</v>
      </c>
      <c r="E5" s="105">
        <v>100</v>
      </c>
      <c r="F5" s="105">
        <v>100</v>
      </c>
      <c r="G5" s="105">
        <v>100</v>
      </c>
      <c r="H5" s="106">
        <v>300</v>
      </c>
      <c r="J5" s="104" t="s">
        <v>1647</v>
      </c>
      <c r="K5" s="105" t="s">
        <v>1090</v>
      </c>
      <c r="L5" s="105" t="s">
        <v>1112</v>
      </c>
      <c r="M5" s="105" t="s">
        <v>1655</v>
      </c>
      <c r="N5" s="105">
        <v>856</v>
      </c>
      <c r="O5" s="105" t="s">
        <v>716</v>
      </c>
      <c r="P5" s="105" t="s">
        <v>1130</v>
      </c>
      <c r="Q5" s="105" t="s">
        <v>401</v>
      </c>
      <c r="R5" s="105" t="s">
        <v>14</v>
      </c>
      <c r="S5" s="105">
        <v>290</v>
      </c>
      <c r="T5" s="105" t="s">
        <v>723</v>
      </c>
      <c r="U5" s="105" t="s">
        <v>405</v>
      </c>
      <c r="V5" s="105" t="s">
        <v>406</v>
      </c>
      <c r="W5" s="105" t="s">
        <v>14</v>
      </c>
      <c r="X5" s="105">
        <v>284</v>
      </c>
      <c r="Y5" s="105" t="s">
        <v>724</v>
      </c>
      <c r="Z5" s="105" t="s">
        <v>1111</v>
      </c>
      <c r="AA5" s="105" t="s">
        <v>430</v>
      </c>
      <c r="AB5" s="105" t="s">
        <v>5</v>
      </c>
      <c r="AC5" s="106">
        <v>282</v>
      </c>
    </row>
    <row r="6" spans="1:29" ht="18.75" customHeight="1" x14ac:dyDescent="0.4">
      <c r="A6" s="107" t="s">
        <v>3444</v>
      </c>
      <c r="B6" s="108" t="s">
        <v>1130</v>
      </c>
      <c r="C6" s="108" t="s">
        <v>3427</v>
      </c>
      <c r="D6" s="108" t="s">
        <v>1090</v>
      </c>
      <c r="E6" s="108">
        <v>96</v>
      </c>
      <c r="F6" s="108">
        <v>100</v>
      </c>
      <c r="G6" s="108">
        <v>94</v>
      </c>
      <c r="H6" s="109">
        <v>290</v>
      </c>
      <c r="J6" s="107" t="s">
        <v>3444</v>
      </c>
      <c r="K6" s="108" t="s">
        <v>3375</v>
      </c>
      <c r="L6" s="108" t="s">
        <v>1118</v>
      </c>
      <c r="M6" s="108" t="s">
        <v>3996</v>
      </c>
      <c r="N6" s="108">
        <v>834</v>
      </c>
      <c r="O6" s="108" t="s">
        <v>3381</v>
      </c>
      <c r="P6" s="108" t="s">
        <v>3382</v>
      </c>
      <c r="Q6" s="108" t="s">
        <v>3383</v>
      </c>
      <c r="R6" s="108" t="s">
        <v>14</v>
      </c>
      <c r="S6" s="108">
        <v>288</v>
      </c>
      <c r="T6" s="108" t="s">
        <v>3384</v>
      </c>
      <c r="U6" s="108" t="s">
        <v>3385</v>
      </c>
      <c r="V6" s="108" t="s">
        <v>3386</v>
      </c>
      <c r="W6" s="108" t="s">
        <v>14</v>
      </c>
      <c r="X6" s="108">
        <v>274</v>
      </c>
      <c r="Y6" s="108" t="s">
        <v>3378</v>
      </c>
      <c r="Z6" s="108" t="s">
        <v>3379</v>
      </c>
      <c r="AA6" s="108" t="s">
        <v>3380</v>
      </c>
      <c r="AB6" s="108" t="s">
        <v>1</v>
      </c>
      <c r="AC6" s="109">
        <v>272</v>
      </c>
    </row>
    <row r="7" spans="1:29" ht="18.75" customHeight="1" x14ac:dyDescent="0.4">
      <c r="A7" s="107" t="s">
        <v>3444</v>
      </c>
      <c r="B7" s="108" t="s">
        <v>330</v>
      </c>
      <c r="C7" s="108" t="s">
        <v>3618</v>
      </c>
      <c r="D7" s="108" t="s">
        <v>443</v>
      </c>
      <c r="E7" s="108">
        <v>100</v>
      </c>
      <c r="F7" s="108">
        <v>98</v>
      </c>
      <c r="G7" s="108">
        <v>92</v>
      </c>
      <c r="H7" s="109">
        <v>290</v>
      </c>
      <c r="J7" s="107" t="s">
        <v>3448</v>
      </c>
      <c r="K7" s="108" t="s">
        <v>156</v>
      </c>
      <c r="L7" s="108" t="s">
        <v>1113</v>
      </c>
      <c r="M7" s="108" t="s">
        <v>1652</v>
      </c>
      <c r="N7" s="108">
        <v>766</v>
      </c>
      <c r="O7" s="108" t="s">
        <v>356</v>
      </c>
      <c r="P7" s="108" t="s">
        <v>177</v>
      </c>
      <c r="Q7" s="108" t="s">
        <v>178</v>
      </c>
      <c r="R7" s="108" t="s">
        <v>14</v>
      </c>
      <c r="S7" s="108">
        <v>268</v>
      </c>
      <c r="T7" s="108" t="s">
        <v>357</v>
      </c>
      <c r="U7" s="108" t="s">
        <v>199</v>
      </c>
      <c r="V7" s="108" t="s">
        <v>200</v>
      </c>
      <c r="W7" s="108" t="s">
        <v>1</v>
      </c>
      <c r="X7" s="108">
        <v>258</v>
      </c>
      <c r="Y7" s="108" t="s">
        <v>361</v>
      </c>
      <c r="Z7" s="108" t="s">
        <v>203</v>
      </c>
      <c r="AA7" s="108" t="s">
        <v>204</v>
      </c>
      <c r="AB7" s="108" t="s">
        <v>1</v>
      </c>
      <c r="AC7" s="109">
        <v>240</v>
      </c>
    </row>
    <row r="8" spans="1:29" ht="18.75" customHeight="1" x14ac:dyDescent="0.4">
      <c r="A8" s="107" t="s">
        <v>3456</v>
      </c>
      <c r="B8" s="108" t="s">
        <v>3382</v>
      </c>
      <c r="C8" s="108" t="s">
        <v>3623</v>
      </c>
      <c r="D8" s="108" t="s">
        <v>3375</v>
      </c>
      <c r="E8" s="108">
        <v>96</v>
      </c>
      <c r="F8" s="108">
        <v>100</v>
      </c>
      <c r="G8" s="108">
        <v>92</v>
      </c>
      <c r="H8" s="109">
        <v>288</v>
      </c>
      <c r="J8" s="107" t="s">
        <v>3456</v>
      </c>
      <c r="K8" s="108" t="s">
        <v>1087</v>
      </c>
      <c r="L8" s="108" t="s">
        <v>1113</v>
      </c>
      <c r="M8" s="108" t="s">
        <v>3982</v>
      </c>
      <c r="N8" s="108">
        <v>684</v>
      </c>
      <c r="O8" s="108" t="s">
        <v>352</v>
      </c>
      <c r="P8" s="108" t="s">
        <v>148</v>
      </c>
      <c r="Q8" s="108" t="s">
        <v>149</v>
      </c>
      <c r="R8" s="108" t="s">
        <v>5</v>
      </c>
      <c r="S8" s="108">
        <v>282</v>
      </c>
      <c r="T8" s="108" t="s">
        <v>353</v>
      </c>
      <c r="U8" s="108" t="s">
        <v>140</v>
      </c>
      <c r="V8" s="108" t="s">
        <v>141</v>
      </c>
      <c r="W8" s="108" t="s">
        <v>14</v>
      </c>
      <c r="X8" s="108">
        <v>210</v>
      </c>
      <c r="Y8" s="108" t="s">
        <v>355</v>
      </c>
      <c r="Z8" s="108" t="s">
        <v>143</v>
      </c>
      <c r="AA8" s="108" t="s">
        <v>144</v>
      </c>
      <c r="AB8" s="108" t="s">
        <v>14</v>
      </c>
      <c r="AC8" s="109">
        <v>192</v>
      </c>
    </row>
    <row r="9" spans="1:29" ht="18.75" customHeight="1" x14ac:dyDescent="0.4">
      <c r="A9" s="107" t="s">
        <v>3461</v>
      </c>
      <c r="B9" s="108" t="s">
        <v>405</v>
      </c>
      <c r="C9" s="108" t="s">
        <v>3427</v>
      </c>
      <c r="D9" s="108" t="s">
        <v>1090</v>
      </c>
      <c r="E9" s="108">
        <v>96</v>
      </c>
      <c r="F9" s="108">
        <v>100</v>
      </c>
      <c r="G9" s="108">
        <v>88</v>
      </c>
      <c r="H9" s="109">
        <v>284</v>
      </c>
      <c r="J9" s="107" t="s">
        <v>3461</v>
      </c>
      <c r="K9" s="108" t="s">
        <v>590</v>
      </c>
      <c r="L9" s="108" t="s">
        <v>1114</v>
      </c>
      <c r="M9" s="108" t="s">
        <v>3964</v>
      </c>
      <c r="N9" s="108">
        <v>676</v>
      </c>
      <c r="O9" s="108" t="s">
        <v>831</v>
      </c>
      <c r="P9" s="108" t="s">
        <v>596</v>
      </c>
      <c r="Q9" s="108" t="s">
        <v>597</v>
      </c>
      <c r="R9" s="108" t="s">
        <v>1</v>
      </c>
      <c r="S9" s="108">
        <v>250</v>
      </c>
      <c r="T9" s="108" t="s">
        <v>835</v>
      </c>
      <c r="U9" s="108" t="s">
        <v>601</v>
      </c>
      <c r="V9" s="108" t="s">
        <v>602</v>
      </c>
      <c r="W9" s="108" t="s">
        <v>5</v>
      </c>
      <c r="X9" s="108">
        <v>220</v>
      </c>
      <c r="Y9" s="108" t="s">
        <v>839</v>
      </c>
      <c r="Z9" s="108" t="s">
        <v>607</v>
      </c>
      <c r="AA9" s="108" t="s">
        <v>608</v>
      </c>
      <c r="AB9" s="108" t="s">
        <v>5</v>
      </c>
      <c r="AC9" s="109">
        <v>206</v>
      </c>
    </row>
    <row r="10" spans="1:29" ht="18.75" customHeight="1" x14ac:dyDescent="0.4">
      <c r="A10" s="107" t="s">
        <v>3461</v>
      </c>
      <c r="B10" s="108" t="s">
        <v>536</v>
      </c>
      <c r="C10" s="108" t="s">
        <v>3629</v>
      </c>
      <c r="D10" s="108" t="s">
        <v>535</v>
      </c>
      <c r="E10" s="108">
        <v>96</v>
      </c>
      <c r="F10" s="108">
        <v>100</v>
      </c>
      <c r="G10" s="108">
        <v>88</v>
      </c>
      <c r="H10" s="109">
        <v>284</v>
      </c>
      <c r="J10" s="107" t="s">
        <v>3467</v>
      </c>
      <c r="K10" s="108" t="s">
        <v>443</v>
      </c>
      <c r="L10" s="108" t="s">
        <v>1114</v>
      </c>
      <c r="M10" s="108" t="s">
        <v>1656</v>
      </c>
      <c r="N10" s="108">
        <v>654</v>
      </c>
      <c r="O10" s="108" t="s">
        <v>766</v>
      </c>
      <c r="P10" s="108" t="s">
        <v>330</v>
      </c>
      <c r="Q10" s="108" t="s">
        <v>331</v>
      </c>
      <c r="R10" s="108" t="s">
        <v>5</v>
      </c>
      <c r="S10" s="108">
        <v>290</v>
      </c>
      <c r="T10" s="108" t="s">
        <v>780</v>
      </c>
      <c r="U10" s="108" t="s">
        <v>450</v>
      </c>
      <c r="V10" s="108" t="s">
        <v>451</v>
      </c>
      <c r="W10" s="108" t="s">
        <v>14</v>
      </c>
      <c r="X10" s="108">
        <v>190</v>
      </c>
      <c r="Y10" s="108" t="s">
        <v>774</v>
      </c>
      <c r="Z10" s="108" t="s">
        <v>456</v>
      </c>
      <c r="AA10" s="108" t="s">
        <v>457</v>
      </c>
      <c r="AB10" s="108" t="s">
        <v>1</v>
      </c>
      <c r="AC10" s="109">
        <v>174</v>
      </c>
    </row>
    <row r="11" spans="1:29" ht="18.75" customHeight="1" x14ac:dyDescent="0.4">
      <c r="A11" s="107" t="s">
        <v>3470</v>
      </c>
      <c r="B11" s="108" t="s">
        <v>1111</v>
      </c>
      <c r="C11" s="108" t="s">
        <v>3435</v>
      </c>
      <c r="D11" s="108" t="s">
        <v>1090</v>
      </c>
      <c r="E11" s="108">
        <v>96</v>
      </c>
      <c r="F11" s="108">
        <v>98</v>
      </c>
      <c r="G11" s="108">
        <v>88</v>
      </c>
      <c r="H11" s="109">
        <v>282</v>
      </c>
      <c r="J11" s="107" t="s">
        <v>3470</v>
      </c>
      <c r="K11" s="108" t="s">
        <v>1362</v>
      </c>
      <c r="L11" s="108" t="s">
        <v>1366</v>
      </c>
      <c r="M11" s="108" t="s">
        <v>3997</v>
      </c>
      <c r="N11" s="108">
        <v>644</v>
      </c>
      <c r="O11" s="108" t="s">
        <v>69</v>
      </c>
      <c r="P11" s="108" t="s">
        <v>1361</v>
      </c>
      <c r="Q11" s="108" t="s">
        <v>1751</v>
      </c>
      <c r="R11" s="108" t="s">
        <v>14</v>
      </c>
      <c r="S11" s="108">
        <v>242</v>
      </c>
      <c r="T11" s="108" t="s">
        <v>63</v>
      </c>
      <c r="U11" s="108" t="s">
        <v>1363</v>
      </c>
      <c r="V11" s="108" t="s">
        <v>1750</v>
      </c>
      <c r="W11" s="108" t="s">
        <v>14</v>
      </c>
      <c r="X11" s="108">
        <v>212</v>
      </c>
      <c r="Y11" s="108" t="s">
        <v>70</v>
      </c>
      <c r="Z11" s="108" t="s">
        <v>1469</v>
      </c>
      <c r="AA11" s="108" t="s">
        <v>1752</v>
      </c>
      <c r="AB11" s="108" t="s">
        <v>14</v>
      </c>
      <c r="AC11" s="109">
        <v>190</v>
      </c>
    </row>
    <row r="12" spans="1:29" ht="18.75" customHeight="1" x14ac:dyDescent="0.4">
      <c r="A12" s="107" t="s">
        <v>3470</v>
      </c>
      <c r="B12" s="108" t="s">
        <v>148</v>
      </c>
      <c r="C12" s="108" t="s">
        <v>3425</v>
      </c>
      <c r="D12" s="108" t="s">
        <v>1087</v>
      </c>
      <c r="E12" s="108">
        <v>96</v>
      </c>
      <c r="F12" s="108">
        <v>98</v>
      </c>
      <c r="G12" s="108">
        <v>88</v>
      </c>
      <c r="H12" s="109">
        <v>282</v>
      </c>
      <c r="J12" s="107" t="s">
        <v>3472</v>
      </c>
      <c r="K12" s="108" t="s">
        <v>13</v>
      </c>
      <c r="L12" s="108" t="s">
        <v>1366</v>
      </c>
      <c r="M12" s="108" t="s">
        <v>1650</v>
      </c>
      <c r="N12" s="108">
        <v>626</v>
      </c>
      <c r="O12" s="108" t="s">
        <v>88</v>
      </c>
      <c r="P12" s="108" t="s">
        <v>1371</v>
      </c>
      <c r="Q12" s="108" t="s">
        <v>1758</v>
      </c>
      <c r="R12" s="108" t="s">
        <v>5</v>
      </c>
      <c r="S12" s="108">
        <v>262</v>
      </c>
      <c r="T12" s="108" t="s">
        <v>85</v>
      </c>
      <c r="U12" s="108" t="s">
        <v>1415</v>
      </c>
      <c r="V12" s="108" t="s">
        <v>1757</v>
      </c>
      <c r="W12" s="108" t="s">
        <v>14</v>
      </c>
      <c r="X12" s="108">
        <v>210</v>
      </c>
      <c r="Y12" s="108" t="s">
        <v>89</v>
      </c>
      <c r="Z12" s="108" t="s">
        <v>1500</v>
      </c>
      <c r="AA12" s="108" t="s">
        <v>1759</v>
      </c>
      <c r="AB12" s="108" t="s">
        <v>5</v>
      </c>
      <c r="AC12" s="109">
        <v>154</v>
      </c>
    </row>
    <row r="13" spans="1:29" ht="18.75" customHeight="1" x14ac:dyDescent="0.4">
      <c r="A13" s="107" t="s">
        <v>3470</v>
      </c>
      <c r="B13" s="108" t="s">
        <v>1534</v>
      </c>
      <c r="C13" s="108" t="s">
        <v>3429</v>
      </c>
      <c r="D13" s="108" t="s">
        <v>1267</v>
      </c>
      <c r="E13" s="108">
        <v>96</v>
      </c>
      <c r="F13" s="108">
        <v>100</v>
      </c>
      <c r="G13" s="108">
        <v>86</v>
      </c>
      <c r="H13" s="109">
        <v>282</v>
      </c>
      <c r="J13" s="107" t="s">
        <v>3479</v>
      </c>
      <c r="K13" s="108" t="s">
        <v>1267</v>
      </c>
      <c r="L13" s="108" t="s">
        <v>1359</v>
      </c>
      <c r="M13" s="108" t="s">
        <v>1648</v>
      </c>
      <c r="N13" s="108">
        <v>612</v>
      </c>
      <c r="O13" s="108" t="s">
        <v>2</v>
      </c>
      <c r="P13" s="108" t="s">
        <v>1534</v>
      </c>
      <c r="Q13" s="108" t="s">
        <v>1699</v>
      </c>
      <c r="R13" s="108" t="s">
        <v>14</v>
      </c>
      <c r="S13" s="108">
        <v>282</v>
      </c>
      <c r="T13" s="108" t="s">
        <v>12</v>
      </c>
      <c r="U13" s="108" t="s">
        <v>1471</v>
      </c>
      <c r="V13" s="108" t="s">
        <v>1701</v>
      </c>
      <c r="W13" s="108" t="s">
        <v>14</v>
      </c>
      <c r="X13" s="108">
        <v>168</v>
      </c>
      <c r="Y13" s="108" t="s">
        <v>6</v>
      </c>
      <c r="Z13" s="108" t="s">
        <v>1495</v>
      </c>
      <c r="AA13" s="108" t="s">
        <v>1700</v>
      </c>
      <c r="AB13" s="108" t="s">
        <v>5</v>
      </c>
      <c r="AC13" s="109">
        <v>162</v>
      </c>
    </row>
    <row r="14" spans="1:29" ht="18.75" customHeight="1" x14ac:dyDescent="0.4">
      <c r="A14" s="107" t="s">
        <v>3481</v>
      </c>
      <c r="B14" s="108" t="s">
        <v>371</v>
      </c>
      <c r="C14" s="108" t="s">
        <v>3427</v>
      </c>
      <c r="D14" s="108" t="s">
        <v>370</v>
      </c>
      <c r="E14" s="108">
        <v>94</v>
      </c>
      <c r="F14" s="108">
        <v>100</v>
      </c>
      <c r="G14" s="108">
        <v>86</v>
      </c>
      <c r="H14" s="109">
        <v>280</v>
      </c>
      <c r="J14" s="110" t="s">
        <v>3481</v>
      </c>
      <c r="K14" s="111" t="s">
        <v>293</v>
      </c>
      <c r="L14" s="111" t="s">
        <v>1112</v>
      </c>
      <c r="M14" s="111" t="s">
        <v>1653</v>
      </c>
      <c r="N14" s="111">
        <v>604</v>
      </c>
      <c r="O14" s="111" t="s">
        <v>586</v>
      </c>
      <c r="P14" s="111" t="s">
        <v>307</v>
      </c>
      <c r="Q14" s="111" t="s">
        <v>308</v>
      </c>
      <c r="R14" s="111" t="s">
        <v>5</v>
      </c>
      <c r="S14" s="111">
        <v>238</v>
      </c>
      <c r="T14" s="111" t="s">
        <v>508</v>
      </c>
      <c r="U14" s="111" t="s">
        <v>1429</v>
      </c>
      <c r="V14" s="111" t="s">
        <v>2363</v>
      </c>
      <c r="W14" s="111" t="s">
        <v>14</v>
      </c>
      <c r="X14" s="111">
        <v>196</v>
      </c>
      <c r="Y14" s="111" t="s">
        <v>585</v>
      </c>
      <c r="Z14" s="111" t="s">
        <v>303</v>
      </c>
      <c r="AA14" s="111" t="s">
        <v>304</v>
      </c>
      <c r="AB14" s="111" t="s">
        <v>14</v>
      </c>
      <c r="AC14" s="112">
        <v>170</v>
      </c>
    </row>
    <row r="15" spans="1:29" ht="18.75" customHeight="1" x14ac:dyDescent="0.4">
      <c r="A15" s="107" t="s">
        <v>3484</v>
      </c>
      <c r="B15" s="108" t="s">
        <v>1110</v>
      </c>
      <c r="C15" s="108" t="s">
        <v>3633</v>
      </c>
      <c r="D15" s="108" t="s">
        <v>1085</v>
      </c>
      <c r="E15" s="108">
        <v>90</v>
      </c>
      <c r="F15" s="108">
        <v>100</v>
      </c>
      <c r="G15" s="108">
        <v>88</v>
      </c>
      <c r="H15" s="109">
        <v>278</v>
      </c>
      <c r="J15" s="116" t="s">
        <v>1119</v>
      </c>
      <c r="K15" s="117" t="s">
        <v>19</v>
      </c>
      <c r="L15" s="117" t="s">
        <v>1117</v>
      </c>
      <c r="M15" s="117" t="s">
        <v>3980</v>
      </c>
      <c r="N15" s="117">
        <v>594</v>
      </c>
      <c r="O15" s="117" t="s">
        <v>130</v>
      </c>
      <c r="P15" s="117" t="s">
        <v>1431</v>
      </c>
      <c r="Q15" s="117" t="s">
        <v>21</v>
      </c>
      <c r="R15" s="117" t="s">
        <v>5</v>
      </c>
      <c r="S15" s="117">
        <v>250</v>
      </c>
      <c r="T15" s="117" t="s">
        <v>131</v>
      </c>
      <c r="U15" s="117" t="s">
        <v>24</v>
      </c>
      <c r="V15" s="117" t="s">
        <v>25</v>
      </c>
      <c r="W15" s="117" t="s">
        <v>5</v>
      </c>
      <c r="X15" s="117">
        <v>178</v>
      </c>
      <c r="Y15" s="117" t="s">
        <v>106</v>
      </c>
      <c r="Z15" s="117" t="s">
        <v>1794</v>
      </c>
      <c r="AA15" s="117" t="s">
        <v>1795</v>
      </c>
      <c r="AB15" s="117" t="s">
        <v>14</v>
      </c>
      <c r="AC15" s="118">
        <v>166</v>
      </c>
    </row>
    <row r="16" spans="1:29" ht="18.75" customHeight="1" x14ac:dyDescent="0.4">
      <c r="A16" s="107" t="s">
        <v>3489</v>
      </c>
      <c r="B16" s="108" t="s">
        <v>1369</v>
      </c>
      <c r="C16" s="108" t="s">
        <v>3641</v>
      </c>
      <c r="D16" s="108" t="s">
        <v>1370</v>
      </c>
      <c r="E16" s="108">
        <v>94</v>
      </c>
      <c r="F16" s="108">
        <v>100</v>
      </c>
      <c r="G16" s="108">
        <v>82</v>
      </c>
      <c r="H16" s="109">
        <v>276</v>
      </c>
      <c r="J16" s="107" t="s">
        <v>1119</v>
      </c>
      <c r="K16" s="108" t="s">
        <v>1096</v>
      </c>
      <c r="L16" s="108" t="s">
        <v>1127</v>
      </c>
      <c r="M16" s="108" t="s">
        <v>3972</v>
      </c>
      <c r="N16" s="108">
        <v>594</v>
      </c>
      <c r="O16" s="108" t="s">
        <v>1291</v>
      </c>
      <c r="P16" s="108" t="s">
        <v>886</v>
      </c>
      <c r="Q16" s="108" t="s">
        <v>887</v>
      </c>
      <c r="R16" s="108" t="s">
        <v>14</v>
      </c>
      <c r="S16" s="108">
        <v>262</v>
      </c>
      <c r="T16" s="108" t="s">
        <v>1293</v>
      </c>
      <c r="U16" s="108" t="s">
        <v>894</v>
      </c>
      <c r="V16" s="108" t="s">
        <v>895</v>
      </c>
      <c r="W16" s="108" t="s">
        <v>1</v>
      </c>
      <c r="X16" s="108">
        <v>252</v>
      </c>
      <c r="Y16" s="108" t="s">
        <v>1292</v>
      </c>
      <c r="Z16" s="108" t="s">
        <v>2971</v>
      </c>
      <c r="AA16" s="108" t="s">
        <v>2972</v>
      </c>
      <c r="AB16" s="108" t="s">
        <v>14</v>
      </c>
      <c r="AC16" s="109">
        <v>80</v>
      </c>
    </row>
    <row r="17" spans="1:29" ht="18.75" customHeight="1" x14ac:dyDescent="0.4">
      <c r="A17" s="107" t="s">
        <v>3546</v>
      </c>
      <c r="B17" s="108" t="s">
        <v>3385</v>
      </c>
      <c r="C17" s="108" t="s">
        <v>3623</v>
      </c>
      <c r="D17" s="108" t="s">
        <v>3375</v>
      </c>
      <c r="E17" s="108">
        <v>96</v>
      </c>
      <c r="F17" s="108">
        <v>98</v>
      </c>
      <c r="G17" s="108">
        <v>80</v>
      </c>
      <c r="H17" s="109">
        <v>274</v>
      </c>
      <c r="J17" s="107" t="s">
        <v>1119</v>
      </c>
      <c r="K17" s="108" t="s">
        <v>860</v>
      </c>
      <c r="L17" s="108" t="s">
        <v>1127</v>
      </c>
      <c r="M17" s="108" t="s">
        <v>3969</v>
      </c>
      <c r="N17" s="108">
        <v>578</v>
      </c>
      <c r="O17" s="108" t="s">
        <v>1288</v>
      </c>
      <c r="P17" s="108" t="s">
        <v>1256</v>
      </c>
      <c r="Q17" s="108" t="s">
        <v>3018</v>
      </c>
      <c r="R17" s="108" t="s">
        <v>5</v>
      </c>
      <c r="S17" s="108">
        <v>212</v>
      </c>
      <c r="T17" s="108" t="s">
        <v>1289</v>
      </c>
      <c r="U17" s="108" t="s">
        <v>1468</v>
      </c>
      <c r="V17" s="108" t="s">
        <v>3019</v>
      </c>
      <c r="W17" s="108" t="s">
        <v>14</v>
      </c>
      <c r="X17" s="108">
        <v>198</v>
      </c>
      <c r="Y17" s="108" t="s">
        <v>1290</v>
      </c>
      <c r="Z17" s="108" t="s">
        <v>1238</v>
      </c>
      <c r="AA17" s="108" t="s">
        <v>3020</v>
      </c>
      <c r="AB17" s="108" t="s">
        <v>14</v>
      </c>
      <c r="AC17" s="109">
        <v>168</v>
      </c>
    </row>
    <row r="18" spans="1:29" ht="18.75" customHeight="1" x14ac:dyDescent="0.4">
      <c r="A18" s="107" t="s">
        <v>3492</v>
      </c>
      <c r="B18" s="108" t="s">
        <v>3379</v>
      </c>
      <c r="C18" s="108" t="s">
        <v>3638</v>
      </c>
      <c r="D18" s="108" t="s">
        <v>3375</v>
      </c>
      <c r="E18" s="108">
        <v>94</v>
      </c>
      <c r="F18" s="108">
        <v>98</v>
      </c>
      <c r="G18" s="108">
        <v>80</v>
      </c>
      <c r="H18" s="109">
        <v>272</v>
      </c>
      <c r="J18" s="107" t="s">
        <v>1119</v>
      </c>
      <c r="K18" s="108" t="s">
        <v>1094</v>
      </c>
      <c r="L18" s="108" t="s">
        <v>1115</v>
      </c>
      <c r="M18" s="108" t="s">
        <v>3981</v>
      </c>
      <c r="N18" s="108">
        <v>552</v>
      </c>
      <c r="O18" s="108" t="s">
        <v>946</v>
      </c>
      <c r="P18" s="108" t="s">
        <v>691</v>
      </c>
      <c r="Q18" s="108" t="s">
        <v>692</v>
      </c>
      <c r="R18" s="108" t="s">
        <v>1</v>
      </c>
      <c r="S18" s="108">
        <v>262</v>
      </c>
      <c r="T18" s="108" t="s">
        <v>943</v>
      </c>
      <c r="U18" s="108" t="s">
        <v>1434</v>
      </c>
      <c r="V18" s="108" t="s">
        <v>2778</v>
      </c>
      <c r="W18" s="108" t="s">
        <v>5</v>
      </c>
      <c r="X18" s="108">
        <v>158</v>
      </c>
      <c r="Y18" s="108" t="s">
        <v>947</v>
      </c>
      <c r="Z18" s="108" t="s">
        <v>2779</v>
      </c>
      <c r="AA18" s="108" t="s">
        <v>2780</v>
      </c>
      <c r="AB18" s="108" t="s">
        <v>5</v>
      </c>
      <c r="AC18" s="109">
        <v>132</v>
      </c>
    </row>
    <row r="19" spans="1:29" ht="18.75" customHeight="1" x14ac:dyDescent="0.4">
      <c r="A19" s="107" t="s">
        <v>3492</v>
      </c>
      <c r="B19" s="108" t="s">
        <v>104</v>
      </c>
      <c r="C19" s="108" t="s">
        <v>3621</v>
      </c>
      <c r="D19" s="108" t="s">
        <v>103</v>
      </c>
      <c r="E19" s="108">
        <v>86</v>
      </c>
      <c r="F19" s="108">
        <v>100</v>
      </c>
      <c r="G19" s="108">
        <v>86</v>
      </c>
      <c r="H19" s="109">
        <v>272</v>
      </c>
      <c r="J19" s="107" t="s">
        <v>1119</v>
      </c>
      <c r="K19" s="108" t="s">
        <v>934</v>
      </c>
      <c r="L19" s="108" t="s">
        <v>1125</v>
      </c>
      <c r="M19" s="108" t="s">
        <v>3963</v>
      </c>
      <c r="N19" s="108">
        <v>540</v>
      </c>
      <c r="O19" s="108" t="s">
        <v>1299</v>
      </c>
      <c r="P19" s="108" t="s">
        <v>935</v>
      </c>
      <c r="Q19" s="108" t="s">
        <v>936</v>
      </c>
      <c r="R19" s="108" t="s">
        <v>5</v>
      </c>
      <c r="S19" s="108">
        <v>188</v>
      </c>
      <c r="T19" s="108" t="s">
        <v>1300</v>
      </c>
      <c r="U19" s="108" t="s">
        <v>938</v>
      </c>
      <c r="V19" s="108" t="s">
        <v>939</v>
      </c>
      <c r="W19" s="108" t="s">
        <v>5</v>
      </c>
      <c r="X19" s="108">
        <v>180</v>
      </c>
      <c r="Y19" s="108" t="s">
        <v>1301</v>
      </c>
      <c r="Z19" s="108" t="s">
        <v>1470</v>
      </c>
      <c r="AA19" s="108" t="s">
        <v>3140</v>
      </c>
      <c r="AB19" s="108" t="s">
        <v>14</v>
      </c>
      <c r="AC19" s="109">
        <v>172</v>
      </c>
    </row>
    <row r="20" spans="1:29" ht="18.75" customHeight="1" x14ac:dyDescent="0.4">
      <c r="A20" s="107" t="s">
        <v>3495</v>
      </c>
      <c r="B20" s="108" t="s">
        <v>177</v>
      </c>
      <c r="C20" s="108" t="s">
        <v>3428</v>
      </c>
      <c r="D20" s="108" t="s">
        <v>156</v>
      </c>
      <c r="E20" s="108">
        <v>82</v>
      </c>
      <c r="F20" s="108">
        <v>100</v>
      </c>
      <c r="G20" s="108">
        <v>86</v>
      </c>
      <c r="H20" s="109">
        <v>268</v>
      </c>
      <c r="J20" s="107" t="s">
        <v>1119</v>
      </c>
      <c r="K20" s="108" t="s">
        <v>764</v>
      </c>
      <c r="L20" s="108" t="s">
        <v>1122</v>
      </c>
      <c r="M20" s="108" t="s">
        <v>3965</v>
      </c>
      <c r="N20" s="108">
        <v>530</v>
      </c>
      <c r="O20" s="108" t="s">
        <v>1045</v>
      </c>
      <c r="P20" s="108" t="s">
        <v>1250</v>
      </c>
      <c r="Q20" s="108" t="s">
        <v>3077</v>
      </c>
      <c r="R20" s="108" t="s">
        <v>5</v>
      </c>
      <c r="S20" s="108">
        <v>268</v>
      </c>
      <c r="T20" s="108" t="s">
        <v>1007</v>
      </c>
      <c r="U20" s="108" t="s">
        <v>1478</v>
      </c>
      <c r="V20" s="108" t="s">
        <v>3075</v>
      </c>
      <c r="W20" s="108" t="s">
        <v>14</v>
      </c>
      <c r="X20" s="108">
        <v>132</v>
      </c>
      <c r="Y20" s="108" t="s">
        <v>1023</v>
      </c>
      <c r="Z20" s="108" t="s">
        <v>1481</v>
      </c>
      <c r="AA20" s="108" t="s">
        <v>2827</v>
      </c>
      <c r="AB20" s="108" t="s">
        <v>14</v>
      </c>
      <c r="AC20" s="109">
        <v>130</v>
      </c>
    </row>
    <row r="21" spans="1:29" ht="18.75" customHeight="1" x14ac:dyDescent="0.4">
      <c r="A21" s="107" t="s">
        <v>3495</v>
      </c>
      <c r="B21" s="108" t="s">
        <v>1250</v>
      </c>
      <c r="C21" s="108" t="s">
        <v>3639</v>
      </c>
      <c r="D21" s="108" t="s">
        <v>764</v>
      </c>
      <c r="E21" s="108">
        <v>90</v>
      </c>
      <c r="F21" s="108">
        <v>98</v>
      </c>
      <c r="G21" s="108">
        <v>80</v>
      </c>
      <c r="H21" s="109">
        <v>268</v>
      </c>
      <c r="J21" s="107" t="s">
        <v>1119</v>
      </c>
      <c r="K21" s="108" t="s">
        <v>1707</v>
      </c>
      <c r="L21" s="108" t="s">
        <v>1359</v>
      </c>
      <c r="M21" s="108" t="s">
        <v>3998</v>
      </c>
      <c r="N21" s="108">
        <v>488</v>
      </c>
      <c r="O21" s="108" t="s">
        <v>60</v>
      </c>
      <c r="P21" s="108" t="s">
        <v>1712</v>
      </c>
      <c r="Q21" s="108" t="s">
        <v>1713</v>
      </c>
      <c r="R21" s="108" t="s">
        <v>14</v>
      </c>
      <c r="S21" s="108">
        <v>180</v>
      </c>
      <c r="T21" s="108" t="s">
        <v>46</v>
      </c>
      <c r="U21" s="108" t="s">
        <v>1708</v>
      </c>
      <c r="V21" s="108" t="s">
        <v>1709</v>
      </c>
      <c r="W21" s="108" t="s">
        <v>5</v>
      </c>
      <c r="X21" s="108">
        <v>162</v>
      </c>
      <c r="Y21" s="108" t="s">
        <v>35</v>
      </c>
      <c r="Z21" s="108" t="s">
        <v>1705</v>
      </c>
      <c r="AA21" s="108" t="s">
        <v>1706</v>
      </c>
      <c r="AB21" s="108" t="s">
        <v>1</v>
      </c>
      <c r="AC21" s="109">
        <v>146</v>
      </c>
    </row>
    <row r="22" spans="1:29" ht="18.75" customHeight="1" x14ac:dyDescent="0.4">
      <c r="A22" s="107" t="s">
        <v>3499</v>
      </c>
      <c r="B22" s="108" t="s">
        <v>548</v>
      </c>
      <c r="C22" s="108" t="s">
        <v>3629</v>
      </c>
      <c r="D22" s="108" t="s">
        <v>1092</v>
      </c>
      <c r="E22" s="108">
        <v>92</v>
      </c>
      <c r="F22" s="108">
        <v>100</v>
      </c>
      <c r="G22" s="108">
        <v>72</v>
      </c>
      <c r="H22" s="109">
        <v>264</v>
      </c>
      <c r="J22" s="107" t="s">
        <v>1119</v>
      </c>
      <c r="K22" s="108" t="s">
        <v>655</v>
      </c>
      <c r="L22" s="108" t="s">
        <v>1115</v>
      </c>
      <c r="M22" s="108" t="s">
        <v>3999</v>
      </c>
      <c r="N22" s="108">
        <v>468</v>
      </c>
      <c r="O22" s="108" t="s">
        <v>940</v>
      </c>
      <c r="P22" s="108" t="s">
        <v>1240</v>
      </c>
      <c r="Q22" s="108" t="s">
        <v>2698</v>
      </c>
      <c r="R22" s="108" t="s">
        <v>14</v>
      </c>
      <c r="S22" s="108">
        <v>164</v>
      </c>
      <c r="T22" s="108" t="s">
        <v>903</v>
      </c>
      <c r="U22" s="108" t="s">
        <v>657</v>
      </c>
      <c r="V22" s="108" t="s">
        <v>658</v>
      </c>
      <c r="W22" s="108" t="s">
        <v>5</v>
      </c>
      <c r="X22" s="108">
        <v>158</v>
      </c>
      <c r="Y22" s="108" t="s">
        <v>923</v>
      </c>
      <c r="Z22" s="108" t="s">
        <v>670</v>
      </c>
      <c r="AA22" s="108" t="s">
        <v>671</v>
      </c>
      <c r="AB22" s="108" t="s">
        <v>5</v>
      </c>
      <c r="AC22" s="109">
        <v>146</v>
      </c>
    </row>
    <row r="23" spans="1:29" ht="18.75" customHeight="1" x14ac:dyDescent="0.4">
      <c r="A23" s="107" t="s">
        <v>3556</v>
      </c>
      <c r="B23" s="108" t="s">
        <v>886</v>
      </c>
      <c r="C23" s="108" t="s">
        <v>3432</v>
      </c>
      <c r="D23" s="108" t="s">
        <v>1096</v>
      </c>
      <c r="E23" s="108">
        <v>94</v>
      </c>
      <c r="F23" s="108">
        <v>96</v>
      </c>
      <c r="G23" s="108">
        <v>72</v>
      </c>
      <c r="H23" s="109">
        <v>262</v>
      </c>
      <c r="J23" s="107" t="s">
        <v>1119</v>
      </c>
      <c r="K23" s="108" t="s">
        <v>3207</v>
      </c>
      <c r="L23" s="108" t="s">
        <v>3206</v>
      </c>
      <c r="M23" s="108" t="s">
        <v>3993</v>
      </c>
      <c r="N23" s="108">
        <v>384</v>
      </c>
      <c r="O23" s="108" t="s">
        <v>3224</v>
      </c>
      <c r="P23" s="108" t="s">
        <v>3225</v>
      </c>
      <c r="Q23" s="108" t="s">
        <v>3226</v>
      </c>
      <c r="R23" s="108" t="s">
        <v>14</v>
      </c>
      <c r="S23" s="108">
        <v>154</v>
      </c>
      <c r="T23" s="108" t="s">
        <v>3227</v>
      </c>
      <c r="U23" s="108" t="s">
        <v>3228</v>
      </c>
      <c r="V23" s="108" t="s">
        <v>3229</v>
      </c>
      <c r="W23" s="108" t="s">
        <v>14</v>
      </c>
      <c r="X23" s="108">
        <v>124</v>
      </c>
      <c r="Y23" s="108" t="s">
        <v>3230</v>
      </c>
      <c r="Z23" s="108" t="s">
        <v>3231</v>
      </c>
      <c r="AA23" s="108" t="s">
        <v>3232</v>
      </c>
      <c r="AB23" s="108" t="s">
        <v>5</v>
      </c>
      <c r="AC23" s="109">
        <v>106</v>
      </c>
    </row>
    <row r="24" spans="1:29" ht="18.75" customHeight="1" x14ac:dyDescent="0.4">
      <c r="A24" s="107" t="s">
        <v>3556</v>
      </c>
      <c r="B24" s="108" t="s">
        <v>1371</v>
      </c>
      <c r="C24" s="108" t="s">
        <v>3426</v>
      </c>
      <c r="D24" s="108" t="s">
        <v>13</v>
      </c>
      <c r="E24" s="108">
        <v>86</v>
      </c>
      <c r="F24" s="108">
        <v>98</v>
      </c>
      <c r="G24" s="108">
        <v>78</v>
      </c>
      <c r="H24" s="109">
        <v>262</v>
      </c>
      <c r="J24" s="107" t="s">
        <v>1119</v>
      </c>
      <c r="K24" s="108" t="s">
        <v>33</v>
      </c>
      <c r="L24" s="108" t="s">
        <v>1126</v>
      </c>
      <c r="M24" s="108" t="s">
        <v>3983</v>
      </c>
      <c r="N24" s="108">
        <v>372</v>
      </c>
      <c r="O24" s="108" t="s">
        <v>233</v>
      </c>
      <c r="P24" s="108" t="s">
        <v>1254</v>
      </c>
      <c r="Q24" s="108" t="s">
        <v>1831</v>
      </c>
      <c r="R24" s="108" t="s">
        <v>5</v>
      </c>
      <c r="S24" s="108">
        <v>136</v>
      </c>
      <c r="T24" s="108" t="s">
        <v>230</v>
      </c>
      <c r="U24" s="108" t="s">
        <v>1132</v>
      </c>
      <c r="V24" s="108" t="s">
        <v>43</v>
      </c>
      <c r="W24" s="108" t="s">
        <v>14</v>
      </c>
      <c r="X24" s="108">
        <v>128</v>
      </c>
      <c r="Y24" s="108" t="s">
        <v>227</v>
      </c>
      <c r="Z24" s="108" t="s">
        <v>1477</v>
      </c>
      <c r="AA24" s="108" t="s">
        <v>1830</v>
      </c>
      <c r="AB24" s="108" t="s">
        <v>14</v>
      </c>
      <c r="AC24" s="109">
        <v>108</v>
      </c>
    </row>
    <row r="25" spans="1:29" ht="18.75" customHeight="1" x14ac:dyDescent="0.4">
      <c r="A25" s="107" t="s">
        <v>3556</v>
      </c>
      <c r="B25" s="108" t="s">
        <v>691</v>
      </c>
      <c r="C25" s="108" t="s">
        <v>3433</v>
      </c>
      <c r="D25" s="108" t="s">
        <v>1094</v>
      </c>
      <c r="E25" s="108">
        <v>80</v>
      </c>
      <c r="F25" s="108">
        <v>100</v>
      </c>
      <c r="G25" s="108">
        <v>82</v>
      </c>
      <c r="H25" s="109">
        <v>262</v>
      </c>
      <c r="J25" s="107" t="s">
        <v>1119</v>
      </c>
      <c r="K25" s="108" t="s">
        <v>910</v>
      </c>
      <c r="L25" s="108" t="s">
        <v>1121</v>
      </c>
      <c r="M25" s="108" t="s">
        <v>4000</v>
      </c>
      <c r="N25" s="108">
        <v>314</v>
      </c>
      <c r="O25" s="108" t="s">
        <v>1298</v>
      </c>
      <c r="P25" s="108" t="s">
        <v>914</v>
      </c>
      <c r="Q25" s="108" t="s">
        <v>915</v>
      </c>
      <c r="R25" s="108" t="s">
        <v>1</v>
      </c>
      <c r="S25" s="108">
        <v>138</v>
      </c>
      <c r="T25" s="108" t="s">
        <v>1296</v>
      </c>
      <c r="U25" s="108" t="s">
        <v>1257</v>
      </c>
      <c r="V25" s="108" t="s">
        <v>3039</v>
      </c>
      <c r="W25" s="108" t="s">
        <v>14</v>
      </c>
      <c r="X25" s="108">
        <v>88</v>
      </c>
      <c r="Y25" s="108" t="s">
        <v>1297</v>
      </c>
      <c r="Z25" s="108" t="s">
        <v>911</v>
      </c>
      <c r="AA25" s="108" t="s">
        <v>912</v>
      </c>
      <c r="AB25" s="108" t="s">
        <v>5</v>
      </c>
      <c r="AC25" s="109">
        <v>88</v>
      </c>
    </row>
    <row r="26" spans="1:29" ht="18.75" customHeight="1" x14ac:dyDescent="0.4">
      <c r="A26" s="107" t="s">
        <v>3561</v>
      </c>
      <c r="B26" s="108" t="s">
        <v>199</v>
      </c>
      <c r="C26" s="108" t="s">
        <v>3630</v>
      </c>
      <c r="D26" s="108" t="s">
        <v>156</v>
      </c>
      <c r="E26" s="108">
        <v>78</v>
      </c>
      <c r="F26" s="108">
        <v>98</v>
      </c>
      <c r="G26" s="108">
        <v>82</v>
      </c>
      <c r="H26" s="109">
        <v>258</v>
      </c>
      <c r="J26" s="107" t="s">
        <v>1119</v>
      </c>
      <c r="K26" s="108" t="s">
        <v>775</v>
      </c>
      <c r="L26" s="108" t="s">
        <v>2833</v>
      </c>
      <c r="M26" s="108" t="s">
        <v>3991</v>
      </c>
      <c r="N26" s="108">
        <v>296</v>
      </c>
      <c r="O26" s="108" t="s">
        <v>1048</v>
      </c>
      <c r="P26" s="108" t="s">
        <v>1607</v>
      </c>
      <c r="Q26" s="108" t="s">
        <v>2852</v>
      </c>
      <c r="R26" s="108" t="s">
        <v>1</v>
      </c>
      <c r="S26" s="108">
        <v>116</v>
      </c>
      <c r="T26" s="108" t="s">
        <v>1278</v>
      </c>
      <c r="U26" s="108" t="s">
        <v>1608</v>
      </c>
      <c r="V26" s="108" t="s">
        <v>2853</v>
      </c>
      <c r="W26" s="108" t="s">
        <v>5</v>
      </c>
      <c r="X26" s="108">
        <v>94</v>
      </c>
      <c r="Y26" s="108" t="s">
        <v>1279</v>
      </c>
      <c r="Z26" s="108" t="s">
        <v>783</v>
      </c>
      <c r="AA26" s="108" t="s">
        <v>784</v>
      </c>
      <c r="AB26" s="108" t="s">
        <v>14</v>
      </c>
      <c r="AC26" s="109">
        <v>86</v>
      </c>
    </row>
    <row r="27" spans="1:29" ht="18.75" customHeight="1" x14ac:dyDescent="0.4">
      <c r="A27" s="107" t="s">
        <v>3562</v>
      </c>
      <c r="B27" s="108" t="s">
        <v>894</v>
      </c>
      <c r="C27" s="108" t="s">
        <v>3647</v>
      </c>
      <c r="D27" s="108" t="s">
        <v>1096</v>
      </c>
      <c r="E27" s="108">
        <v>84</v>
      </c>
      <c r="F27" s="108">
        <v>100</v>
      </c>
      <c r="G27" s="108">
        <v>68</v>
      </c>
      <c r="H27" s="109">
        <v>252</v>
      </c>
      <c r="J27" s="107" t="s">
        <v>1119</v>
      </c>
      <c r="K27" s="108" t="s">
        <v>3201</v>
      </c>
      <c r="L27" s="108" t="s">
        <v>1235</v>
      </c>
      <c r="M27" s="108" t="s">
        <v>4001</v>
      </c>
      <c r="N27" s="108">
        <v>270</v>
      </c>
      <c r="O27" s="108" t="s">
        <v>3212</v>
      </c>
      <c r="P27" s="108" t="s">
        <v>3213</v>
      </c>
      <c r="Q27" s="108" t="s">
        <v>3214</v>
      </c>
      <c r="R27" s="108" t="s">
        <v>14</v>
      </c>
      <c r="S27" s="108">
        <v>140</v>
      </c>
      <c r="T27" s="108" t="s">
        <v>3215</v>
      </c>
      <c r="U27" s="108" t="s">
        <v>3216</v>
      </c>
      <c r="V27" s="108" t="s">
        <v>3217</v>
      </c>
      <c r="W27" s="108" t="s">
        <v>14</v>
      </c>
      <c r="X27" s="108">
        <v>130</v>
      </c>
      <c r="Y27" s="108" t="s">
        <v>3218</v>
      </c>
      <c r="Z27" s="108" t="s">
        <v>3219</v>
      </c>
      <c r="AA27" s="108" t="s">
        <v>3220</v>
      </c>
      <c r="AB27" s="108" t="s">
        <v>14</v>
      </c>
      <c r="AC27" s="109">
        <v>0</v>
      </c>
    </row>
    <row r="28" spans="1:29" ht="18.75" customHeight="1" x14ac:dyDescent="0.4">
      <c r="A28" s="107" t="s">
        <v>3612</v>
      </c>
      <c r="B28" s="108" t="s">
        <v>596</v>
      </c>
      <c r="C28" s="108" t="s">
        <v>3636</v>
      </c>
      <c r="D28" s="108" t="s">
        <v>590</v>
      </c>
      <c r="E28" s="108">
        <v>82</v>
      </c>
      <c r="F28" s="108">
        <v>100</v>
      </c>
      <c r="G28" s="108">
        <v>68</v>
      </c>
      <c r="H28" s="109">
        <v>250</v>
      </c>
      <c r="J28" s="107" t="s">
        <v>1119</v>
      </c>
      <c r="K28" s="108" t="s">
        <v>1088</v>
      </c>
      <c r="L28" s="108" t="s">
        <v>1113</v>
      </c>
      <c r="M28" s="108" t="s">
        <v>3973</v>
      </c>
      <c r="N28" s="108">
        <v>268</v>
      </c>
      <c r="O28" s="108" t="s">
        <v>494</v>
      </c>
      <c r="P28" s="108" t="s">
        <v>1502</v>
      </c>
      <c r="Q28" s="108" t="s">
        <v>2277</v>
      </c>
      <c r="R28" s="108" t="s">
        <v>5</v>
      </c>
      <c r="S28" s="108">
        <v>112</v>
      </c>
      <c r="T28" s="108" t="s">
        <v>493</v>
      </c>
      <c r="U28" s="108" t="s">
        <v>2275</v>
      </c>
      <c r="V28" s="108" t="s">
        <v>2276</v>
      </c>
      <c r="W28" s="108" t="s">
        <v>14</v>
      </c>
      <c r="X28" s="108">
        <v>86</v>
      </c>
      <c r="Y28" s="108" t="s">
        <v>486</v>
      </c>
      <c r="Z28" s="108" t="s">
        <v>283</v>
      </c>
      <c r="AA28" s="108" t="s">
        <v>284</v>
      </c>
      <c r="AB28" s="108" t="s">
        <v>14</v>
      </c>
      <c r="AC28" s="109">
        <v>70</v>
      </c>
    </row>
    <row r="29" spans="1:29" ht="18.75" customHeight="1" x14ac:dyDescent="0.4">
      <c r="A29" s="107" t="s">
        <v>3612</v>
      </c>
      <c r="B29" s="108" t="s">
        <v>1431</v>
      </c>
      <c r="C29" s="108" t="s">
        <v>3644</v>
      </c>
      <c r="D29" s="108" t="s">
        <v>19</v>
      </c>
      <c r="E29" s="108">
        <v>78</v>
      </c>
      <c r="F29" s="108">
        <v>94</v>
      </c>
      <c r="G29" s="108">
        <v>78</v>
      </c>
      <c r="H29" s="109">
        <v>250</v>
      </c>
      <c r="J29" s="107" t="s">
        <v>1119</v>
      </c>
      <c r="K29" s="108" t="s">
        <v>1008</v>
      </c>
      <c r="L29" s="108" t="s">
        <v>1235</v>
      </c>
      <c r="M29" s="108" t="s">
        <v>4002</v>
      </c>
      <c r="N29" s="108">
        <v>228</v>
      </c>
      <c r="O29" s="108" t="s">
        <v>3271</v>
      </c>
      <c r="P29" s="108" t="s">
        <v>1249</v>
      </c>
      <c r="Q29" s="108" t="s">
        <v>3272</v>
      </c>
      <c r="R29" s="108" t="s">
        <v>5</v>
      </c>
      <c r="S29" s="108">
        <v>96</v>
      </c>
      <c r="T29" s="108" t="s">
        <v>3273</v>
      </c>
      <c r="U29" s="108" t="s">
        <v>1011</v>
      </c>
      <c r="V29" s="108" t="s">
        <v>1012</v>
      </c>
      <c r="W29" s="108" t="s">
        <v>1</v>
      </c>
      <c r="X29" s="108">
        <v>96</v>
      </c>
      <c r="Y29" s="108" t="s">
        <v>3274</v>
      </c>
      <c r="Z29" s="108" t="s">
        <v>1244</v>
      </c>
      <c r="AA29" s="108" t="s">
        <v>3275</v>
      </c>
      <c r="AB29" s="108" t="s">
        <v>14</v>
      </c>
      <c r="AC29" s="109">
        <v>36</v>
      </c>
    </row>
    <row r="30" spans="1:29" ht="18.75" customHeight="1" x14ac:dyDescent="0.4">
      <c r="A30" s="107" t="s">
        <v>3509</v>
      </c>
      <c r="B30" s="108" t="s">
        <v>1361</v>
      </c>
      <c r="C30" s="108" t="s">
        <v>3436</v>
      </c>
      <c r="D30" s="108" t="s">
        <v>1362</v>
      </c>
      <c r="E30" s="108">
        <v>78</v>
      </c>
      <c r="F30" s="108">
        <v>96</v>
      </c>
      <c r="G30" s="108">
        <v>68</v>
      </c>
      <c r="H30" s="109">
        <v>242</v>
      </c>
      <c r="J30" s="110" t="s">
        <v>1119</v>
      </c>
      <c r="K30" s="111" t="s">
        <v>71</v>
      </c>
      <c r="L30" s="111" t="s">
        <v>1116</v>
      </c>
      <c r="M30" s="111" t="s">
        <v>3994</v>
      </c>
      <c r="N30" s="111">
        <v>224</v>
      </c>
      <c r="O30" s="111" t="s">
        <v>276</v>
      </c>
      <c r="P30" s="111" t="s">
        <v>1508</v>
      </c>
      <c r="Q30" s="111" t="s">
        <v>1897</v>
      </c>
      <c r="R30" s="111" t="s">
        <v>5</v>
      </c>
      <c r="S30" s="111">
        <v>80</v>
      </c>
      <c r="T30" s="111" t="s">
        <v>275</v>
      </c>
      <c r="U30" s="111" t="s">
        <v>1506</v>
      </c>
      <c r="V30" s="111" t="s">
        <v>1896</v>
      </c>
      <c r="W30" s="111" t="s">
        <v>5</v>
      </c>
      <c r="X30" s="111">
        <v>78</v>
      </c>
      <c r="Y30" s="111" t="s">
        <v>289</v>
      </c>
      <c r="Z30" s="111" t="s">
        <v>1535</v>
      </c>
      <c r="AA30" s="111" t="s">
        <v>1899</v>
      </c>
      <c r="AB30" s="111" t="s">
        <v>14</v>
      </c>
      <c r="AC30" s="112">
        <v>66</v>
      </c>
    </row>
    <row r="31" spans="1:29" ht="18.75" customHeight="1" x14ac:dyDescent="0.4">
      <c r="A31" s="107" t="s">
        <v>3510</v>
      </c>
      <c r="B31" s="108" t="s">
        <v>203</v>
      </c>
      <c r="C31" s="108" t="s">
        <v>3630</v>
      </c>
      <c r="D31" s="108" t="s">
        <v>156</v>
      </c>
      <c r="E31" s="108">
        <v>74</v>
      </c>
      <c r="F31" s="108">
        <v>92</v>
      </c>
      <c r="G31" s="108">
        <v>74</v>
      </c>
      <c r="H31" s="109">
        <v>240</v>
      </c>
    </row>
    <row r="32" spans="1:29" ht="18.75" customHeight="1" x14ac:dyDescent="0.4">
      <c r="A32" s="107" t="s">
        <v>3510</v>
      </c>
      <c r="B32" s="108" t="s">
        <v>761</v>
      </c>
      <c r="C32" s="108" t="s">
        <v>3643</v>
      </c>
      <c r="D32" s="108" t="s">
        <v>755</v>
      </c>
      <c r="E32" s="108">
        <v>78</v>
      </c>
      <c r="F32" s="108">
        <v>94</v>
      </c>
      <c r="G32" s="108">
        <v>68</v>
      </c>
      <c r="H32" s="109">
        <v>240</v>
      </c>
    </row>
    <row r="33" spans="1:8" ht="18.75" customHeight="1" x14ac:dyDescent="0.4">
      <c r="A33" s="107" t="s">
        <v>3570</v>
      </c>
      <c r="B33" s="108" t="s">
        <v>307</v>
      </c>
      <c r="C33" s="108" t="s">
        <v>3435</v>
      </c>
      <c r="D33" s="108" t="s">
        <v>293</v>
      </c>
      <c r="E33" s="108">
        <v>82</v>
      </c>
      <c r="F33" s="108">
        <v>88</v>
      </c>
      <c r="G33" s="108">
        <v>68</v>
      </c>
      <c r="H33" s="109">
        <v>238</v>
      </c>
    </row>
    <row r="34" spans="1:8" ht="18.75" customHeight="1" x14ac:dyDescent="0.4">
      <c r="A34" s="110" t="s">
        <v>3570</v>
      </c>
      <c r="B34" s="111" t="s">
        <v>16</v>
      </c>
      <c r="C34" s="111" t="s">
        <v>3620</v>
      </c>
      <c r="D34" s="111" t="s">
        <v>1255</v>
      </c>
      <c r="E34" s="111">
        <v>72</v>
      </c>
      <c r="F34" s="111">
        <v>94</v>
      </c>
      <c r="G34" s="111">
        <v>72</v>
      </c>
      <c r="H34" s="112">
        <v>238</v>
      </c>
    </row>
    <row r="35" spans="1:8" ht="18.75" customHeight="1" x14ac:dyDescent="0.4">
      <c r="A35" s="116" t="s">
        <v>3748</v>
      </c>
      <c r="B35" s="117" t="s">
        <v>1492</v>
      </c>
      <c r="C35" s="117" t="s">
        <v>3425</v>
      </c>
      <c r="D35" s="117" t="s">
        <v>156</v>
      </c>
      <c r="E35" s="117">
        <v>78</v>
      </c>
      <c r="F35" s="117">
        <v>94</v>
      </c>
      <c r="G35" s="117">
        <v>64</v>
      </c>
      <c r="H35" s="118">
        <v>236</v>
      </c>
    </row>
    <row r="36" spans="1:8" ht="18.75" customHeight="1" x14ac:dyDescent="0.4">
      <c r="A36" s="107" t="s">
        <v>3748</v>
      </c>
      <c r="B36" s="108" t="s">
        <v>1493</v>
      </c>
      <c r="C36" s="108" t="s">
        <v>3435</v>
      </c>
      <c r="D36" s="108" t="s">
        <v>1089</v>
      </c>
      <c r="E36" s="108">
        <v>86</v>
      </c>
      <c r="F36" s="108">
        <v>74</v>
      </c>
      <c r="G36" s="108">
        <v>76</v>
      </c>
      <c r="H36" s="109">
        <v>236</v>
      </c>
    </row>
    <row r="37" spans="1:8" ht="18.75" customHeight="1" x14ac:dyDescent="0.4">
      <c r="A37" s="107" t="s">
        <v>3749</v>
      </c>
      <c r="B37" s="108" t="s">
        <v>212</v>
      </c>
      <c r="C37" s="108" t="s">
        <v>3425</v>
      </c>
      <c r="D37" s="108" t="s">
        <v>156</v>
      </c>
      <c r="E37" s="108">
        <v>78</v>
      </c>
      <c r="F37" s="108">
        <v>94</v>
      </c>
      <c r="G37" s="108">
        <v>60</v>
      </c>
      <c r="H37" s="109">
        <v>232</v>
      </c>
    </row>
    <row r="38" spans="1:8" ht="18.75" customHeight="1" x14ac:dyDescent="0.4">
      <c r="A38" s="107" t="s">
        <v>3750</v>
      </c>
      <c r="B38" s="108" t="s">
        <v>1258</v>
      </c>
      <c r="C38" s="108" t="s">
        <v>3638</v>
      </c>
      <c r="D38" s="108" t="s">
        <v>1099</v>
      </c>
      <c r="E38" s="108">
        <v>72</v>
      </c>
      <c r="F38" s="108">
        <v>84</v>
      </c>
      <c r="G38" s="108">
        <v>68</v>
      </c>
      <c r="H38" s="109">
        <v>224</v>
      </c>
    </row>
    <row r="39" spans="1:8" ht="18.75" customHeight="1" x14ac:dyDescent="0.4">
      <c r="A39" s="107" t="s">
        <v>3758</v>
      </c>
      <c r="B39" s="108" t="s">
        <v>601</v>
      </c>
      <c r="C39" s="108" t="s">
        <v>3618</v>
      </c>
      <c r="D39" s="108" t="s">
        <v>590</v>
      </c>
      <c r="E39" s="108">
        <v>58</v>
      </c>
      <c r="F39" s="108">
        <v>94</v>
      </c>
      <c r="G39" s="108">
        <v>68</v>
      </c>
      <c r="H39" s="109">
        <v>220</v>
      </c>
    </row>
    <row r="40" spans="1:8" ht="18.75" customHeight="1" x14ac:dyDescent="0.4">
      <c r="A40" s="107" t="s">
        <v>3758</v>
      </c>
      <c r="B40" s="108" t="s">
        <v>732</v>
      </c>
      <c r="C40" s="108" t="s">
        <v>3634</v>
      </c>
      <c r="D40" s="108" t="s">
        <v>726</v>
      </c>
      <c r="E40" s="108">
        <v>70</v>
      </c>
      <c r="F40" s="108">
        <v>80</v>
      </c>
      <c r="G40" s="108">
        <v>70</v>
      </c>
      <c r="H40" s="109">
        <v>220</v>
      </c>
    </row>
    <row r="41" spans="1:8" ht="18.75" customHeight="1" x14ac:dyDescent="0.4">
      <c r="A41" s="107" t="s">
        <v>3751</v>
      </c>
      <c r="B41" s="108" t="s">
        <v>1696</v>
      </c>
      <c r="C41" s="108" t="s">
        <v>3429</v>
      </c>
      <c r="D41" s="108" t="s">
        <v>1698</v>
      </c>
      <c r="E41" s="108">
        <v>72</v>
      </c>
      <c r="F41" s="108">
        <v>84</v>
      </c>
      <c r="G41" s="108">
        <v>62</v>
      </c>
      <c r="H41" s="109">
        <v>218</v>
      </c>
    </row>
    <row r="42" spans="1:8" ht="18.75" customHeight="1" x14ac:dyDescent="0.4">
      <c r="A42" s="107" t="s">
        <v>3804</v>
      </c>
      <c r="B42" s="108" t="s">
        <v>1363</v>
      </c>
      <c r="C42" s="108" t="s">
        <v>3436</v>
      </c>
      <c r="D42" s="108" t="s">
        <v>1362</v>
      </c>
      <c r="E42" s="108">
        <v>68</v>
      </c>
      <c r="F42" s="108">
        <v>78</v>
      </c>
      <c r="G42" s="108">
        <v>66</v>
      </c>
      <c r="H42" s="109">
        <v>212</v>
      </c>
    </row>
    <row r="43" spans="1:8" ht="18.75" customHeight="1" x14ac:dyDescent="0.4">
      <c r="A43" s="107" t="s">
        <v>3804</v>
      </c>
      <c r="B43" s="108" t="s">
        <v>1256</v>
      </c>
      <c r="C43" s="108" t="s">
        <v>3651</v>
      </c>
      <c r="D43" s="108" t="s">
        <v>860</v>
      </c>
      <c r="E43" s="108">
        <v>64</v>
      </c>
      <c r="F43" s="108">
        <v>86</v>
      </c>
      <c r="G43" s="108">
        <v>62</v>
      </c>
      <c r="H43" s="109">
        <v>212</v>
      </c>
    </row>
    <row r="44" spans="1:8" ht="18.75" customHeight="1" x14ac:dyDescent="0.4">
      <c r="A44" s="107" t="s">
        <v>3804</v>
      </c>
      <c r="B44" s="108" t="s">
        <v>1974</v>
      </c>
      <c r="C44" s="108" t="s">
        <v>3652</v>
      </c>
      <c r="D44" s="108" t="s">
        <v>1961</v>
      </c>
      <c r="E44" s="108">
        <v>66</v>
      </c>
      <c r="F44" s="108">
        <v>80</v>
      </c>
      <c r="G44" s="108">
        <v>66</v>
      </c>
      <c r="H44" s="109">
        <v>212</v>
      </c>
    </row>
    <row r="45" spans="1:8" ht="18.75" customHeight="1" x14ac:dyDescent="0.4">
      <c r="A45" s="107" t="s">
        <v>3761</v>
      </c>
      <c r="B45" s="108" t="s">
        <v>3157</v>
      </c>
      <c r="C45" s="108" t="s">
        <v>3654</v>
      </c>
      <c r="D45" s="108" t="s">
        <v>976</v>
      </c>
      <c r="E45" s="108">
        <v>68</v>
      </c>
      <c r="F45" s="108">
        <v>68</v>
      </c>
      <c r="G45" s="108">
        <v>74</v>
      </c>
      <c r="H45" s="109">
        <v>210</v>
      </c>
    </row>
    <row r="46" spans="1:8" ht="18.75" customHeight="1" x14ac:dyDescent="0.4">
      <c r="A46" s="107" t="s">
        <v>3761</v>
      </c>
      <c r="B46" s="108" t="s">
        <v>1415</v>
      </c>
      <c r="C46" s="108" t="s">
        <v>3436</v>
      </c>
      <c r="D46" s="108" t="s">
        <v>13</v>
      </c>
      <c r="E46" s="108">
        <v>62</v>
      </c>
      <c r="F46" s="108">
        <v>86</v>
      </c>
      <c r="G46" s="108">
        <v>62</v>
      </c>
      <c r="H46" s="109">
        <v>210</v>
      </c>
    </row>
    <row r="47" spans="1:8" ht="18.75" customHeight="1" x14ac:dyDescent="0.4">
      <c r="A47" s="107" t="s">
        <v>3761</v>
      </c>
      <c r="B47" s="108" t="s">
        <v>140</v>
      </c>
      <c r="C47" s="108" t="s">
        <v>3428</v>
      </c>
      <c r="D47" s="108" t="s">
        <v>1087</v>
      </c>
      <c r="E47" s="108">
        <v>72</v>
      </c>
      <c r="F47" s="108">
        <v>80</v>
      </c>
      <c r="G47" s="108">
        <v>58</v>
      </c>
      <c r="H47" s="109">
        <v>210</v>
      </c>
    </row>
    <row r="48" spans="1:8" ht="18.75" customHeight="1" x14ac:dyDescent="0.4">
      <c r="A48" s="107" t="s">
        <v>3865</v>
      </c>
      <c r="B48" s="108" t="s">
        <v>607</v>
      </c>
      <c r="C48" s="108" t="s">
        <v>3618</v>
      </c>
      <c r="D48" s="108" t="s">
        <v>590</v>
      </c>
      <c r="E48" s="108">
        <v>60</v>
      </c>
      <c r="F48" s="108">
        <v>90</v>
      </c>
      <c r="G48" s="108">
        <v>56</v>
      </c>
      <c r="H48" s="109">
        <v>206</v>
      </c>
    </row>
    <row r="49" spans="1:8" ht="18.75" customHeight="1" x14ac:dyDescent="0.4">
      <c r="A49" s="107" t="s">
        <v>3805</v>
      </c>
      <c r="B49" s="108" t="s">
        <v>206</v>
      </c>
      <c r="C49" s="108" t="s">
        <v>3630</v>
      </c>
      <c r="D49" s="108" t="s">
        <v>156</v>
      </c>
      <c r="E49" s="108">
        <v>70</v>
      </c>
      <c r="F49" s="108">
        <v>90</v>
      </c>
      <c r="G49" s="108">
        <v>44</v>
      </c>
      <c r="H49" s="109">
        <v>204</v>
      </c>
    </row>
    <row r="50" spans="1:8" ht="18.75" customHeight="1" x14ac:dyDescent="0.4">
      <c r="A50" s="107" t="s">
        <v>3763</v>
      </c>
      <c r="B50" s="108" t="s">
        <v>215</v>
      </c>
      <c r="C50" s="108" t="s">
        <v>3425</v>
      </c>
      <c r="D50" s="108" t="s">
        <v>156</v>
      </c>
      <c r="E50" s="108">
        <v>68</v>
      </c>
      <c r="F50" s="108">
        <v>80</v>
      </c>
      <c r="G50" s="108">
        <v>54</v>
      </c>
      <c r="H50" s="109">
        <v>202</v>
      </c>
    </row>
    <row r="51" spans="1:8" ht="18.75" customHeight="1" x14ac:dyDescent="0.4">
      <c r="A51" s="107" t="s">
        <v>3764</v>
      </c>
      <c r="B51" s="108" t="s">
        <v>1468</v>
      </c>
      <c r="C51" s="108" t="s">
        <v>3432</v>
      </c>
      <c r="D51" s="108" t="s">
        <v>860</v>
      </c>
      <c r="E51" s="108">
        <v>60</v>
      </c>
      <c r="F51" s="108">
        <v>80</v>
      </c>
      <c r="G51" s="108">
        <v>58</v>
      </c>
      <c r="H51" s="109">
        <v>198</v>
      </c>
    </row>
    <row r="52" spans="1:8" ht="18.75" customHeight="1" x14ac:dyDescent="0.4">
      <c r="A52" s="107" t="s">
        <v>3806</v>
      </c>
      <c r="B52" s="108" t="s">
        <v>1429</v>
      </c>
      <c r="C52" s="108" t="s">
        <v>3427</v>
      </c>
      <c r="D52" s="108" t="s">
        <v>293</v>
      </c>
      <c r="E52" s="108">
        <v>58</v>
      </c>
      <c r="F52" s="108">
        <v>72</v>
      </c>
      <c r="G52" s="108">
        <v>66</v>
      </c>
      <c r="H52" s="109">
        <v>196</v>
      </c>
    </row>
    <row r="53" spans="1:8" ht="18.75" customHeight="1" x14ac:dyDescent="0.4">
      <c r="A53" s="107" t="s">
        <v>3866</v>
      </c>
      <c r="B53" s="108" t="s">
        <v>143</v>
      </c>
      <c r="C53" s="108" t="s">
        <v>3428</v>
      </c>
      <c r="D53" s="108" t="s">
        <v>1087</v>
      </c>
      <c r="E53" s="108">
        <v>56</v>
      </c>
      <c r="F53" s="108">
        <v>78</v>
      </c>
      <c r="G53" s="108">
        <v>58</v>
      </c>
      <c r="H53" s="109">
        <v>192</v>
      </c>
    </row>
    <row r="54" spans="1:8" ht="18.75" customHeight="1" x14ac:dyDescent="0.4">
      <c r="A54" s="107" t="s">
        <v>3867</v>
      </c>
      <c r="B54" s="108" t="s">
        <v>3388</v>
      </c>
      <c r="C54" s="108" t="s">
        <v>3650</v>
      </c>
      <c r="D54" s="108" t="s">
        <v>3375</v>
      </c>
      <c r="E54" s="108">
        <v>54</v>
      </c>
      <c r="F54" s="108">
        <v>82</v>
      </c>
      <c r="G54" s="108">
        <v>54</v>
      </c>
      <c r="H54" s="109">
        <v>190</v>
      </c>
    </row>
    <row r="55" spans="1:8" ht="18.75" customHeight="1" x14ac:dyDescent="0.4">
      <c r="A55" s="107" t="s">
        <v>3867</v>
      </c>
      <c r="B55" s="108" t="s">
        <v>1469</v>
      </c>
      <c r="C55" s="108" t="s">
        <v>3436</v>
      </c>
      <c r="D55" s="108" t="s">
        <v>1362</v>
      </c>
      <c r="E55" s="108">
        <v>52</v>
      </c>
      <c r="F55" s="108">
        <v>78</v>
      </c>
      <c r="G55" s="108">
        <v>60</v>
      </c>
      <c r="H55" s="109">
        <v>190</v>
      </c>
    </row>
    <row r="56" spans="1:8" ht="18.75" customHeight="1" x14ac:dyDescent="0.4">
      <c r="A56" s="107" t="s">
        <v>3867</v>
      </c>
      <c r="B56" s="108" t="s">
        <v>450</v>
      </c>
      <c r="C56" s="108" t="s">
        <v>3629</v>
      </c>
      <c r="D56" s="108" t="s">
        <v>443</v>
      </c>
      <c r="E56" s="108">
        <v>58</v>
      </c>
      <c r="F56" s="108">
        <v>72</v>
      </c>
      <c r="G56" s="108">
        <v>60</v>
      </c>
      <c r="H56" s="109">
        <v>190</v>
      </c>
    </row>
    <row r="57" spans="1:8" ht="18.75" customHeight="1" x14ac:dyDescent="0.4">
      <c r="A57" s="107" t="s">
        <v>3868</v>
      </c>
      <c r="B57" s="108" t="s">
        <v>728</v>
      </c>
      <c r="C57" s="108" t="s">
        <v>3431</v>
      </c>
      <c r="D57" s="108" t="s">
        <v>726</v>
      </c>
      <c r="E57" s="108">
        <v>58</v>
      </c>
      <c r="F57" s="108">
        <v>76</v>
      </c>
      <c r="G57" s="108">
        <v>54</v>
      </c>
      <c r="H57" s="109">
        <v>188</v>
      </c>
    </row>
    <row r="58" spans="1:8" ht="18.75" customHeight="1" x14ac:dyDescent="0.4">
      <c r="A58" s="107" t="s">
        <v>3868</v>
      </c>
      <c r="B58" s="108" t="s">
        <v>935</v>
      </c>
      <c r="C58" s="108" t="s">
        <v>3642</v>
      </c>
      <c r="D58" s="108" t="s">
        <v>934</v>
      </c>
      <c r="E58" s="108">
        <v>54</v>
      </c>
      <c r="F58" s="108">
        <v>76</v>
      </c>
      <c r="G58" s="108">
        <v>58</v>
      </c>
      <c r="H58" s="109">
        <v>188</v>
      </c>
    </row>
    <row r="59" spans="1:8" ht="18.75" customHeight="1" x14ac:dyDescent="0.4">
      <c r="A59" s="107" t="s">
        <v>3766</v>
      </c>
      <c r="B59" s="108" t="s">
        <v>1233</v>
      </c>
      <c r="C59" s="108" t="s">
        <v>3629</v>
      </c>
      <c r="D59" s="108" t="s">
        <v>590</v>
      </c>
      <c r="E59" s="108">
        <v>62</v>
      </c>
      <c r="F59" s="108">
        <v>70</v>
      </c>
      <c r="G59" s="108">
        <v>54</v>
      </c>
      <c r="H59" s="109">
        <v>186</v>
      </c>
    </row>
    <row r="60" spans="1:8" ht="18.75" customHeight="1" x14ac:dyDescent="0.4">
      <c r="A60" s="107" t="s">
        <v>3766</v>
      </c>
      <c r="B60" s="108" t="s">
        <v>1241</v>
      </c>
      <c r="C60" s="108" t="s">
        <v>3642</v>
      </c>
      <c r="D60" s="108" t="s">
        <v>956</v>
      </c>
      <c r="E60" s="108">
        <v>52</v>
      </c>
      <c r="F60" s="108">
        <v>68</v>
      </c>
      <c r="G60" s="108">
        <v>66</v>
      </c>
      <c r="H60" s="109">
        <v>186</v>
      </c>
    </row>
    <row r="61" spans="1:8" ht="18.75" customHeight="1" x14ac:dyDescent="0.4">
      <c r="A61" s="107" t="s">
        <v>3766</v>
      </c>
      <c r="B61" s="108" t="s">
        <v>1494</v>
      </c>
      <c r="C61" s="108" t="s">
        <v>3425</v>
      </c>
      <c r="D61" s="108" t="s">
        <v>156</v>
      </c>
      <c r="E61" s="108">
        <v>60</v>
      </c>
      <c r="F61" s="108">
        <v>74</v>
      </c>
      <c r="G61" s="108">
        <v>52</v>
      </c>
      <c r="H61" s="109">
        <v>186</v>
      </c>
    </row>
    <row r="62" spans="1:8" ht="18.75" customHeight="1" x14ac:dyDescent="0.4">
      <c r="A62" s="107" t="s">
        <v>3766</v>
      </c>
      <c r="B62" s="108" t="s">
        <v>604</v>
      </c>
      <c r="C62" s="108" t="s">
        <v>3618</v>
      </c>
      <c r="D62" s="108" t="s">
        <v>590</v>
      </c>
      <c r="E62" s="108">
        <v>54</v>
      </c>
      <c r="F62" s="108">
        <v>74</v>
      </c>
      <c r="G62" s="108">
        <v>58</v>
      </c>
      <c r="H62" s="109">
        <v>186</v>
      </c>
    </row>
    <row r="63" spans="1:8" ht="18.75" customHeight="1" x14ac:dyDescent="0.4">
      <c r="A63" s="107" t="s">
        <v>3767</v>
      </c>
      <c r="B63" s="108" t="s">
        <v>1712</v>
      </c>
      <c r="C63" s="108" t="s">
        <v>3429</v>
      </c>
      <c r="D63" s="108" t="s">
        <v>1707</v>
      </c>
      <c r="E63" s="108">
        <v>52</v>
      </c>
      <c r="F63" s="108">
        <v>74</v>
      </c>
      <c r="G63" s="108">
        <v>54</v>
      </c>
      <c r="H63" s="109">
        <v>180</v>
      </c>
    </row>
    <row r="64" spans="1:8" ht="18.75" customHeight="1" x14ac:dyDescent="0.4">
      <c r="A64" s="107" t="s">
        <v>3767</v>
      </c>
      <c r="B64" s="108" t="s">
        <v>938</v>
      </c>
      <c r="C64" s="108" t="s">
        <v>3642</v>
      </c>
      <c r="D64" s="108" t="s">
        <v>934</v>
      </c>
      <c r="E64" s="108">
        <v>50</v>
      </c>
      <c r="F64" s="108">
        <v>72</v>
      </c>
      <c r="G64" s="108">
        <v>58</v>
      </c>
      <c r="H64" s="109">
        <v>180</v>
      </c>
    </row>
    <row r="65" spans="1:8" ht="18.75" customHeight="1" x14ac:dyDescent="0.4">
      <c r="A65" s="107" t="s">
        <v>3768</v>
      </c>
      <c r="B65" s="108" t="s">
        <v>24</v>
      </c>
      <c r="C65" s="108" t="s">
        <v>3644</v>
      </c>
      <c r="D65" s="108" t="s">
        <v>19</v>
      </c>
      <c r="E65" s="108">
        <v>56</v>
      </c>
      <c r="F65" s="108">
        <v>72</v>
      </c>
      <c r="G65" s="108">
        <v>50</v>
      </c>
      <c r="H65" s="109">
        <v>178</v>
      </c>
    </row>
    <row r="66" spans="1:8" ht="18.75" customHeight="1" x14ac:dyDescent="0.4">
      <c r="A66" s="107" t="s">
        <v>3869</v>
      </c>
      <c r="B66" s="108" t="s">
        <v>2547</v>
      </c>
      <c r="C66" s="108" t="s">
        <v>3636</v>
      </c>
      <c r="D66" s="108" t="s">
        <v>2549</v>
      </c>
      <c r="E66" s="108">
        <v>60</v>
      </c>
      <c r="F66" s="108">
        <v>74</v>
      </c>
      <c r="G66" s="108">
        <v>42</v>
      </c>
      <c r="H66" s="109">
        <v>176</v>
      </c>
    </row>
    <row r="67" spans="1:8" ht="18.75" customHeight="1" x14ac:dyDescent="0.4">
      <c r="A67" s="107" t="s">
        <v>3770</v>
      </c>
      <c r="B67" s="108" t="s">
        <v>456</v>
      </c>
      <c r="C67" s="108" t="s">
        <v>3636</v>
      </c>
      <c r="D67" s="108" t="s">
        <v>443</v>
      </c>
      <c r="E67" s="108">
        <v>52</v>
      </c>
      <c r="F67" s="108">
        <v>64</v>
      </c>
      <c r="G67" s="108">
        <v>58</v>
      </c>
      <c r="H67" s="109">
        <v>174</v>
      </c>
    </row>
    <row r="68" spans="1:8" ht="18.75" customHeight="1" x14ac:dyDescent="0.4">
      <c r="A68" s="107" t="s">
        <v>3810</v>
      </c>
      <c r="B68" s="108" t="s">
        <v>1470</v>
      </c>
      <c r="C68" s="108" t="s">
        <v>3870</v>
      </c>
      <c r="D68" s="108" t="s">
        <v>934</v>
      </c>
      <c r="E68" s="108">
        <v>52</v>
      </c>
      <c r="F68" s="108">
        <v>72</v>
      </c>
      <c r="G68" s="108">
        <v>48</v>
      </c>
      <c r="H68" s="109">
        <v>172</v>
      </c>
    </row>
    <row r="69" spans="1:8" ht="18.75" customHeight="1" x14ac:dyDescent="0.4">
      <c r="A69" s="107" t="s">
        <v>3811</v>
      </c>
      <c r="B69" s="108" t="s">
        <v>303</v>
      </c>
      <c r="C69" s="108" t="s">
        <v>3427</v>
      </c>
      <c r="D69" s="108" t="s">
        <v>293</v>
      </c>
      <c r="E69" s="108">
        <v>56</v>
      </c>
      <c r="F69" s="108">
        <v>58</v>
      </c>
      <c r="G69" s="108">
        <v>56</v>
      </c>
      <c r="H69" s="109">
        <v>170</v>
      </c>
    </row>
    <row r="70" spans="1:8" ht="18.75" customHeight="1" x14ac:dyDescent="0.4">
      <c r="A70" s="107" t="s">
        <v>3871</v>
      </c>
      <c r="B70" s="108" t="s">
        <v>324</v>
      </c>
      <c r="C70" s="108" t="s">
        <v>3435</v>
      </c>
      <c r="D70" s="108" t="s">
        <v>293</v>
      </c>
      <c r="E70" s="108">
        <v>58</v>
      </c>
      <c r="F70" s="108">
        <v>62</v>
      </c>
      <c r="G70" s="108">
        <v>48</v>
      </c>
      <c r="H70" s="109">
        <v>168</v>
      </c>
    </row>
    <row r="71" spans="1:8" ht="18.75" customHeight="1" x14ac:dyDescent="0.4">
      <c r="A71" s="107" t="s">
        <v>3871</v>
      </c>
      <c r="B71" s="108" t="s">
        <v>1471</v>
      </c>
      <c r="C71" s="108" t="s">
        <v>3429</v>
      </c>
      <c r="D71" s="108" t="s">
        <v>1267</v>
      </c>
      <c r="E71" s="108">
        <v>52</v>
      </c>
      <c r="F71" s="108">
        <v>72</v>
      </c>
      <c r="G71" s="108">
        <v>44</v>
      </c>
      <c r="H71" s="109">
        <v>168</v>
      </c>
    </row>
    <row r="72" spans="1:8" ht="18.75" customHeight="1" x14ac:dyDescent="0.4">
      <c r="A72" s="107" t="s">
        <v>3871</v>
      </c>
      <c r="B72" s="108" t="s">
        <v>1246</v>
      </c>
      <c r="C72" s="108" t="s">
        <v>3652</v>
      </c>
      <c r="D72" s="108" t="s">
        <v>1914</v>
      </c>
      <c r="E72" s="108">
        <v>54</v>
      </c>
      <c r="F72" s="108">
        <v>68</v>
      </c>
      <c r="G72" s="108">
        <v>46</v>
      </c>
      <c r="H72" s="109">
        <v>168</v>
      </c>
    </row>
    <row r="73" spans="1:8" ht="18.75" customHeight="1" x14ac:dyDescent="0.4">
      <c r="A73" s="107" t="s">
        <v>3871</v>
      </c>
      <c r="B73" s="108" t="s">
        <v>1238</v>
      </c>
      <c r="C73" s="108" t="s">
        <v>3432</v>
      </c>
      <c r="D73" s="108" t="s">
        <v>860</v>
      </c>
      <c r="E73" s="108">
        <v>46</v>
      </c>
      <c r="F73" s="108">
        <v>76</v>
      </c>
      <c r="G73" s="108">
        <v>46</v>
      </c>
      <c r="H73" s="109">
        <v>168</v>
      </c>
    </row>
    <row r="74" spans="1:8" ht="18.75" customHeight="1" x14ac:dyDescent="0.4">
      <c r="A74" s="107" t="s">
        <v>3813</v>
      </c>
      <c r="B74" s="108" t="s">
        <v>1794</v>
      </c>
      <c r="C74" s="108" t="s">
        <v>3872</v>
      </c>
      <c r="D74" s="108" t="s">
        <v>19</v>
      </c>
      <c r="E74" s="108">
        <v>56</v>
      </c>
      <c r="F74" s="108">
        <v>60</v>
      </c>
      <c r="G74" s="108">
        <v>50</v>
      </c>
      <c r="H74" s="109">
        <v>166</v>
      </c>
    </row>
    <row r="75" spans="1:8" ht="18.75" customHeight="1" x14ac:dyDescent="0.4">
      <c r="A75" s="107" t="s">
        <v>3873</v>
      </c>
      <c r="B75" s="108" t="s">
        <v>1240</v>
      </c>
      <c r="C75" s="108" t="s">
        <v>3874</v>
      </c>
      <c r="D75" s="108" t="s">
        <v>655</v>
      </c>
      <c r="E75" s="108">
        <v>56</v>
      </c>
      <c r="F75" s="108">
        <v>66</v>
      </c>
      <c r="G75" s="108">
        <v>42</v>
      </c>
      <c r="H75" s="109">
        <v>164</v>
      </c>
    </row>
    <row r="76" spans="1:8" ht="18.75" customHeight="1" x14ac:dyDescent="0.4">
      <c r="A76" s="107" t="s">
        <v>3875</v>
      </c>
      <c r="B76" s="108" t="s">
        <v>1495</v>
      </c>
      <c r="C76" s="108" t="s">
        <v>3876</v>
      </c>
      <c r="D76" s="108" t="s">
        <v>1267</v>
      </c>
      <c r="E76" s="108">
        <v>56</v>
      </c>
      <c r="F76" s="108">
        <v>60</v>
      </c>
      <c r="G76" s="108">
        <v>46</v>
      </c>
      <c r="H76" s="109">
        <v>162</v>
      </c>
    </row>
    <row r="77" spans="1:8" ht="18.75" customHeight="1" x14ac:dyDescent="0.4">
      <c r="A77" s="107" t="s">
        <v>3875</v>
      </c>
      <c r="B77" s="108" t="s">
        <v>1708</v>
      </c>
      <c r="C77" s="108" t="s">
        <v>3876</v>
      </c>
      <c r="D77" s="108" t="s">
        <v>1707</v>
      </c>
      <c r="E77" s="108">
        <v>50</v>
      </c>
      <c r="F77" s="108">
        <v>62</v>
      </c>
      <c r="G77" s="108">
        <v>50</v>
      </c>
      <c r="H77" s="109">
        <v>162</v>
      </c>
    </row>
    <row r="78" spans="1:8" ht="18.75" customHeight="1" x14ac:dyDescent="0.4">
      <c r="A78" s="107" t="s">
        <v>3877</v>
      </c>
      <c r="B78" s="108" t="s">
        <v>334</v>
      </c>
      <c r="C78" s="108" t="s">
        <v>3437</v>
      </c>
      <c r="D78" s="108" t="s">
        <v>293</v>
      </c>
      <c r="E78" s="108">
        <v>50</v>
      </c>
      <c r="F78" s="108">
        <v>58</v>
      </c>
      <c r="G78" s="108">
        <v>52</v>
      </c>
      <c r="H78" s="109">
        <v>160</v>
      </c>
    </row>
    <row r="79" spans="1:8" ht="18.75" customHeight="1" x14ac:dyDescent="0.4">
      <c r="A79" s="107" t="s">
        <v>3774</v>
      </c>
      <c r="B79" s="108" t="s">
        <v>1251</v>
      </c>
      <c r="C79" s="108" t="s">
        <v>3629</v>
      </c>
      <c r="D79" s="108" t="s">
        <v>590</v>
      </c>
      <c r="E79" s="108">
        <v>50</v>
      </c>
      <c r="F79" s="108">
        <v>68</v>
      </c>
      <c r="G79" s="108">
        <v>40</v>
      </c>
      <c r="H79" s="109">
        <v>158</v>
      </c>
    </row>
    <row r="80" spans="1:8" ht="18.75" customHeight="1" x14ac:dyDescent="0.4">
      <c r="A80" s="107" t="s">
        <v>3774</v>
      </c>
      <c r="B80" s="108" t="s">
        <v>1434</v>
      </c>
      <c r="C80" s="108" t="s">
        <v>3627</v>
      </c>
      <c r="D80" s="108" t="s">
        <v>1094</v>
      </c>
      <c r="E80" s="108">
        <v>38</v>
      </c>
      <c r="F80" s="108">
        <v>74</v>
      </c>
      <c r="G80" s="108">
        <v>46</v>
      </c>
      <c r="H80" s="109">
        <v>158</v>
      </c>
    </row>
    <row r="81" spans="1:8" ht="18.75" customHeight="1" x14ac:dyDescent="0.4">
      <c r="A81" s="107" t="s">
        <v>3774</v>
      </c>
      <c r="B81" s="108" t="s">
        <v>657</v>
      </c>
      <c r="C81" s="108" t="s">
        <v>3627</v>
      </c>
      <c r="D81" s="108" t="s">
        <v>655</v>
      </c>
      <c r="E81" s="108">
        <v>54</v>
      </c>
      <c r="F81" s="108">
        <v>66</v>
      </c>
      <c r="G81" s="108">
        <v>38</v>
      </c>
      <c r="H81" s="109">
        <v>158</v>
      </c>
    </row>
    <row r="82" spans="1:8" ht="18.75" customHeight="1" x14ac:dyDescent="0.4">
      <c r="A82" s="107" t="s">
        <v>3774</v>
      </c>
      <c r="B82" s="108" t="s">
        <v>314</v>
      </c>
      <c r="C82" s="108" t="s">
        <v>3435</v>
      </c>
      <c r="D82" s="108" t="s">
        <v>293</v>
      </c>
      <c r="E82" s="108">
        <v>54</v>
      </c>
      <c r="F82" s="108">
        <v>64</v>
      </c>
      <c r="G82" s="108">
        <v>40</v>
      </c>
      <c r="H82" s="109">
        <v>158</v>
      </c>
    </row>
    <row r="83" spans="1:8" ht="18.75" customHeight="1" x14ac:dyDescent="0.4">
      <c r="A83" s="107" t="s">
        <v>3878</v>
      </c>
      <c r="B83" s="108" t="s">
        <v>2470</v>
      </c>
      <c r="C83" s="108" t="s">
        <v>3629</v>
      </c>
      <c r="D83" s="108" t="s">
        <v>443</v>
      </c>
      <c r="E83" s="108">
        <v>46</v>
      </c>
      <c r="F83" s="108">
        <v>58</v>
      </c>
      <c r="G83" s="108">
        <v>52</v>
      </c>
      <c r="H83" s="109">
        <v>156</v>
      </c>
    </row>
    <row r="84" spans="1:8" ht="18.75" customHeight="1" x14ac:dyDescent="0.4">
      <c r="A84" s="107" t="s">
        <v>3879</v>
      </c>
      <c r="B84" s="108" t="s">
        <v>1247</v>
      </c>
      <c r="C84" s="108" t="s">
        <v>3427</v>
      </c>
      <c r="D84" s="108" t="s">
        <v>1207</v>
      </c>
      <c r="E84" s="108">
        <v>50</v>
      </c>
      <c r="F84" s="108">
        <v>56</v>
      </c>
      <c r="G84" s="108">
        <v>48</v>
      </c>
      <c r="H84" s="109">
        <v>154</v>
      </c>
    </row>
    <row r="85" spans="1:8" ht="18.75" customHeight="1" x14ac:dyDescent="0.4">
      <c r="A85" s="107" t="s">
        <v>3879</v>
      </c>
      <c r="B85" s="108" t="s">
        <v>1500</v>
      </c>
      <c r="C85" s="108" t="s">
        <v>3426</v>
      </c>
      <c r="D85" s="108" t="s">
        <v>13</v>
      </c>
      <c r="E85" s="108">
        <v>42</v>
      </c>
      <c r="F85" s="108">
        <v>62</v>
      </c>
      <c r="G85" s="108">
        <v>50</v>
      </c>
      <c r="H85" s="109">
        <v>154</v>
      </c>
    </row>
    <row r="86" spans="1:8" ht="18.75" customHeight="1" x14ac:dyDescent="0.4">
      <c r="A86" s="107" t="s">
        <v>3879</v>
      </c>
      <c r="B86" s="108" t="s">
        <v>3225</v>
      </c>
      <c r="C86" s="108" t="s">
        <v>3880</v>
      </c>
      <c r="D86" s="108" t="s">
        <v>3207</v>
      </c>
      <c r="E86" s="108">
        <v>50</v>
      </c>
      <c r="F86" s="108">
        <v>56</v>
      </c>
      <c r="G86" s="108">
        <v>48</v>
      </c>
      <c r="H86" s="109">
        <v>154</v>
      </c>
    </row>
    <row r="87" spans="1:8" ht="18.75" customHeight="1" x14ac:dyDescent="0.4">
      <c r="A87" s="107" t="s">
        <v>3881</v>
      </c>
      <c r="B87" s="108" t="s">
        <v>670</v>
      </c>
      <c r="C87" s="108" t="s">
        <v>3627</v>
      </c>
      <c r="D87" s="108" t="s">
        <v>655</v>
      </c>
      <c r="E87" s="108">
        <v>40</v>
      </c>
      <c r="F87" s="108">
        <v>58</v>
      </c>
      <c r="G87" s="108">
        <v>48</v>
      </c>
      <c r="H87" s="109">
        <v>146</v>
      </c>
    </row>
    <row r="88" spans="1:8" ht="18.75" customHeight="1" x14ac:dyDescent="0.4">
      <c r="A88" s="107" t="s">
        <v>3881</v>
      </c>
      <c r="B88" s="108" t="s">
        <v>327</v>
      </c>
      <c r="C88" s="108" t="s">
        <v>3435</v>
      </c>
      <c r="D88" s="108" t="s">
        <v>293</v>
      </c>
      <c r="E88" s="108">
        <v>34</v>
      </c>
      <c r="F88" s="108">
        <v>64</v>
      </c>
      <c r="G88" s="108">
        <v>48</v>
      </c>
      <c r="H88" s="109">
        <v>146</v>
      </c>
    </row>
    <row r="89" spans="1:8" ht="18.75" customHeight="1" x14ac:dyDescent="0.4">
      <c r="A89" s="107" t="s">
        <v>3881</v>
      </c>
      <c r="B89" s="108" t="s">
        <v>1705</v>
      </c>
      <c r="C89" s="108" t="s">
        <v>3882</v>
      </c>
      <c r="D89" s="108" t="s">
        <v>1707</v>
      </c>
      <c r="E89" s="108">
        <v>46</v>
      </c>
      <c r="F89" s="108">
        <v>56</v>
      </c>
      <c r="G89" s="108">
        <v>44</v>
      </c>
      <c r="H89" s="109">
        <v>146</v>
      </c>
    </row>
    <row r="90" spans="1:8" ht="18.75" customHeight="1" x14ac:dyDescent="0.4">
      <c r="A90" s="107" t="s">
        <v>3778</v>
      </c>
      <c r="B90" s="108" t="s">
        <v>187</v>
      </c>
      <c r="C90" s="108" t="s">
        <v>3428</v>
      </c>
      <c r="D90" s="108" t="s">
        <v>156</v>
      </c>
      <c r="E90" s="108">
        <v>40</v>
      </c>
      <c r="F90" s="108">
        <v>58</v>
      </c>
      <c r="G90" s="108">
        <v>42</v>
      </c>
      <c r="H90" s="109">
        <v>140</v>
      </c>
    </row>
    <row r="91" spans="1:8" ht="18.75" customHeight="1" x14ac:dyDescent="0.4">
      <c r="A91" s="107" t="s">
        <v>3778</v>
      </c>
      <c r="B91" s="108" t="s">
        <v>3213</v>
      </c>
      <c r="C91" s="108" t="s">
        <v>3423</v>
      </c>
      <c r="D91" s="108" t="s">
        <v>3201</v>
      </c>
      <c r="E91" s="108">
        <v>48</v>
      </c>
      <c r="F91" s="108">
        <v>42</v>
      </c>
      <c r="G91" s="108">
        <v>50</v>
      </c>
      <c r="H91" s="109">
        <v>140</v>
      </c>
    </row>
    <row r="92" spans="1:8" ht="18.75" customHeight="1" x14ac:dyDescent="0.4">
      <c r="A92" s="107" t="s">
        <v>3818</v>
      </c>
      <c r="B92" s="108" t="s">
        <v>914</v>
      </c>
      <c r="C92" s="108" t="s">
        <v>3883</v>
      </c>
      <c r="D92" s="108" t="s">
        <v>910</v>
      </c>
      <c r="E92" s="108">
        <v>40</v>
      </c>
      <c r="F92" s="108">
        <v>56</v>
      </c>
      <c r="G92" s="108">
        <v>42</v>
      </c>
      <c r="H92" s="109">
        <v>138</v>
      </c>
    </row>
    <row r="93" spans="1:8" ht="18.75" customHeight="1" x14ac:dyDescent="0.4">
      <c r="A93" s="107" t="s">
        <v>3818</v>
      </c>
      <c r="B93" s="108" t="s">
        <v>2804</v>
      </c>
      <c r="C93" s="108" t="s">
        <v>3431</v>
      </c>
      <c r="D93" s="108" t="s">
        <v>755</v>
      </c>
      <c r="E93" s="108">
        <v>38</v>
      </c>
      <c r="F93" s="108">
        <v>62</v>
      </c>
      <c r="G93" s="108">
        <v>38</v>
      </c>
      <c r="H93" s="109">
        <v>138</v>
      </c>
    </row>
    <row r="94" spans="1:8" ht="18.75" customHeight="1" x14ac:dyDescent="0.4">
      <c r="A94" s="107" t="s">
        <v>3884</v>
      </c>
      <c r="B94" s="108" t="s">
        <v>1254</v>
      </c>
      <c r="C94" s="108" t="s">
        <v>3885</v>
      </c>
      <c r="D94" s="108" t="s">
        <v>33</v>
      </c>
      <c r="E94" s="108">
        <v>38</v>
      </c>
      <c r="F94" s="108">
        <v>54</v>
      </c>
      <c r="G94" s="108">
        <v>44</v>
      </c>
      <c r="H94" s="109">
        <v>136</v>
      </c>
    </row>
    <row r="95" spans="1:8" ht="18.75" customHeight="1" x14ac:dyDescent="0.4">
      <c r="A95" s="107" t="s">
        <v>3884</v>
      </c>
      <c r="B95" s="108" t="s">
        <v>1485</v>
      </c>
      <c r="C95" s="108" t="s">
        <v>3429</v>
      </c>
      <c r="D95" s="108" t="s">
        <v>1267</v>
      </c>
      <c r="E95" s="108">
        <v>38</v>
      </c>
      <c r="F95" s="108">
        <v>60</v>
      </c>
      <c r="G95" s="108">
        <v>38</v>
      </c>
      <c r="H95" s="109">
        <v>136</v>
      </c>
    </row>
    <row r="96" spans="1:8" ht="18.75" customHeight="1" x14ac:dyDescent="0.4">
      <c r="A96" s="107" t="s">
        <v>3821</v>
      </c>
      <c r="B96" s="108" t="s">
        <v>1484</v>
      </c>
      <c r="C96" s="108" t="s">
        <v>3629</v>
      </c>
      <c r="D96" s="108" t="s">
        <v>590</v>
      </c>
      <c r="E96" s="108">
        <v>42</v>
      </c>
      <c r="F96" s="108">
        <v>54</v>
      </c>
      <c r="G96" s="108">
        <v>38</v>
      </c>
      <c r="H96" s="109">
        <v>134</v>
      </c>
    </row>
    <row r="97" spans="1:8" ht="18.75" customHeight="1" x14ac:dyDescent="0.4">
      <c r="A97" s="107" t="s">
        <v>3821</v>
      </c>
      <c r="B97" s="108" t="s">
        <v>1242</v>
      </c>
      <c r="C97" s="108" t="s">
        <v>3427</v>
      </c>
      <c r="D97" s="108" t="s">
        <v>293</v>
      </c>
      <c r="E97" s="108">
        <v>48</v>
      </c>
      <c r="F97" s="108">
        <v>50</v>
      </c>
      <c r="G97" s="108">
        <v>36</v>
      </c>
      <c r="H97" s="109">
        <v>134</v>
      </c>
    </row>
    <row r="98" spans="1:8" ht="18.75" customHeight="1" x14ac:dyDescent="0.4">
      <c r="A98" s="107" t="s">
        <v>3822</v>
      </c>
      <c r="B98" s="108" t="s">
        <v>320</v>
      </c>
      <c r="C98" s="108" t="s">
        <v>3435</v>
      </c>
      <c r="D98" s="108" t="s">
        <v>293</v>
      </c>
      <c r="E98" s="108">
        <v>34</v>
      </c>
      <c r="F98" s="108">
        <v>62</v>
      </c>
      <c r="G98" s="108">
        <v>36</v>
      </c>
      <c r="H98" s="109">
        <v>132</v>
      </c>
    </row>
    <row r="99" spans="1:8" ht="18.75" customHeight="1" x14ac:dyDescent="0.4">
      <c r="A99" s="107" t="s">
        <v>3822</v>
      </c>
      <c r="B99" s="108" t="s">
        <v>1234</v>
      </c>
      <c r="C99" s="108" t="s">
        <v>3427</v>
      </c>
      <c r="D99" s="108" t="s">
        <v>293</v>
      </c>
      <c r="E99" s="108">
        <v>40</v>
      </c>
      <c r="F99" s="108">
        <v>48</v>
      </c>
      <c r="G99" s="108">
        <v>44</v>
      </c>
      <c r="H99" s="109">
        <v>132</v>
      </c>
    </row>
    <row r="100" spans="1:8" ht="18.75" customHeight="1" x14ac:dyDescent="0.4">
      <c r="A100" s="107" t="s">
        <v>3822</v>
      </c>
      <c r="B100" s="108" t="s">
        <v>1478</v>
      </c>
      <c r="C100" s="108" t="s">
        <v>3655</v>
      </c>
      <c r="D100" s="108" t="s">
        <v>764</v>
      </c>
      <c r="E100" s="108">
        <v>34</v>
      </c>
      <c r="F100" s="108">
        <v>52</v>
      </c>
      <c r="G100" s="108">
        <v>46</v>
      </c>
      <c r="H100" s="109">
        <v>132</v>
      </c>
    </row>
    <row r="101" spans="1:8" ht="18.75" customHeight="1" x14ac:dyDescent="0.4">
      <c r="A101" s="107" t="s">
        <v>3822</v>
      </c>
      <c r="B101" s="108" t="s">
        <v>339</v>
      </c>
      <c r="C101" s="108" t="s">
        <v>3437</v>
      </c>
      <c r="D101" s="108" t="s">
        <v>293</v>
      </c>
      <c r="E101" s="108">
        <v>42</v>
      </c>
      <c r="F101" s="108">
        <v>46</v>
      </c>
      <c r="G101" s="108">
        <v>44</v>
      </c>
      <c r="H101" s="109">
        <v>132</v>
      </c>
    </row>
    <row r="102" spans="1:8" ht="18.75" customHeight="1" x14ac:dyDescent="0.4">
      <c r="A102" s="107" t="s">
        <v>3822</v>
      </c>
      <c r="B102" s="108" t="s">
        <v>1710</v>
      </c>
      <c r="C102" s="108" t="s">
        <v>3429</v>
      </c>
      <c r="D102" s="108" t="s">
        <v>1707</v>
      </c>
      <c r="E102" s="108">
        <v>34</v>
      </c>
      <c r="F102" s="108">
        <v>54</v>
      </c>
      <c r="G102" s="108">
        <v>44</v>
      </c>
      <c r="H102" s="109">
        <v>132</v>
      </c>
    </row>
    <row r="103" spans="1:8" ht="18.75" customHeight="1" x14ac:dyDescent="0.4">
      <c r="A103" s="107" t="s">
        <v>3822</v>
      </c>
      <c r="B103" s="108" t="s">
        <v>2779</v>
      </c>
      <c r="C103" s="108" t="s">
        <v>3627</v>
      </c>
      <c r="D103" s="108" t="s">
        <v>1094</v>
      </c>
      <c r="E103" s="108">
        <v>40</v>
      </c>
      <c r="F103" s="108">
        <v>54</v>
      </c>
      <c r="G103" s="108">
        <v>38</v>
      </c>
      <c r="H103" s="109">
        <v>132</v>
      </c>
    </row>
    <row r="104" spans="1:8" ht="18.75" customHeight="1" x14ac:dyDescent="0.4">
      <c r="A104" s="107" t="s">
        <v>3783</v>
      </c>
      <c r="B104" s="108" t="s">
        <v>194</v>
      </c>
      <c r="C104" s="108" t="s">
        <v>3428</v>
      </c>
      <c r="D104" s="108" t="s">
        <v>156</v>
      </c>
      <c r="E104" s="108">
        <v>36</v>
      </c>
      <c r="F104" s="108">
        <v>52</v>
      </c>
      <c r="G104" s="108">
        <v>42</v>
      </c>
      <c r="H104" s="109">
        <v>130</v>
      </c>
    </row>
    <row r="105" spans="1:8" ht="18.75" customHeight="1" x14ac:dyDescent="0.4">
      <c r="A105" s="107" t="s">
        <v>3783</v>
      </c>
      <c r="B105" s="108" t="s">
        <v>1481</v>
      </c>
      <c r="C105" s="108" t="s">
        <v>3655</v>
      </c>
      <c r="D105" s="108" t="s">
        <v>764</v>
      </c>
      <c r="E105" s="108">
        <v>36</v>
      </c>
      <c r="F105" s="108">
        <v>54</v>
      </c>
      <c r="G105" s="108">
        <v>40</v>
      </c>
      <c r="H105" s="109">
        <v>130</v>
      </c>
    </row>
    <row r="106" spans="1:8" ht="18.75" customHeight="1" x14ac:dyDescent="0.4">
      <c r="A106" s="107" t="s">
        <v>3783</v>
      </c>
      <c r="B106" s="108" t="s">
        <v>2924</v>
      </c>
      <c r="C106" s="108" t="s">
        <v>3432</v>
      </c>
      <c r="D106" s="108" t="s">
        <v>2926</v>
      </c>
      <c r="E106" s="108">
        <v>34</v>
      </c>
      <c r="F106" s="108">
        <v>48</v>
      </c>
      <c r="G106" s="108">
        <v>48</v>
      </c>
      <c r="H106" s="109">
        <v>130</v>
      </c>
    </row>
    <row r="107" spans="1:8" ht="18.75" customHeight="1" x14ac:dyDescent="0.4">
      <c r="A107" s="107" t="s">
        <v>3783</v>
      </c>
      <c r="B107" s="108" t="s">
        <v>3216</v>
      </c>
      <c r="C107" s="108" t="s">
        <v>3423</v>
      </c>
      <c r="D107" s="108" t="s">
        <v>3201</v>
      </c>
      <c r="E107" s="108">
        <v>38</v>
      </c>
      <c r="F107" s="108">
        <v>48</v>
      </c>
      <c r="G107" s="108">
        <v>44</v>
      </c>
      <c r="H107" s="109">
        <v>130</v>
      </c>
    </row>
    <row r="108" spans="1:8" ht="18.75" customHeight="1" x14ac:dyDescent="0.4">
      <c r="A108" s="107" t="s">
        <v>3783</v>
      </c>
      <c r="B108" s="108" t="s">
        <v>1755</v>
      </c>
      <c r="C108" s="108" t="s">
        <v>3436</v>
      </c>
      <c r="D108" s="108" t="s">
        <v>13</v>
      </c>
      <c r="E108" s="108">
        <v>26</v>
      </c>
      <c r="F108" s="108">
        <v>64</v>
      </c>
      <c r="G108" s="108">
        <v>40</v>
      </c>
      <c r="H108" s="109">
        <v>130</v>
      </c>
    </row>
    <row r="109" spans="1:8" ht="18.75" customHeight="1" x14ac:dyDescent="0.4">
      <c r="A109" s="107" t="s">
        <v>3786</v>
      </c>
      <c r="B109" s="108" t="s">
        <v>1245</v>
      </c>
      <c r="C109" s="108" t="s">
        <v>3427</v>
      </c>
      <c r="D109" s="108" t="s">
        <v>293</v>
      </c>
      <c r="E109" s="108">
        <v>34</v>
      </c>
      <c r="F109" s="108">
        <v>50</v>
      </c>
      <c r="G109" s="108">
        <v>44</v>
      </c>
      <c r="H109" s="109">
        <v>128</v>
      </c>
    </row>
    <row r="110" spans="1:8" ht="18.75" customHeight="1" x14ac:dyDescent="0.4">
      <c r="A110" s="107" t="s">
        <v>3786</v>
      </c>
      <c r="B110" s="108" t="s">
        <v>1420</v>
      </c>
      <c r="C110" s="108" t="s">
        <v>3427</v>
      </c>
      <c r="D110" s="108" t="s">
        <v>293</v>
      </c>
      <c r="E110" s="108">
        <v>38</v>
      </c>
      <c r="F110" s="108">
        <v>48</v>
      </c>
      <c r="G110" s="108">
        <v>42</v>
      </c>
      <c r="H110" s="109">
        <v>128</v>
      </c>
    </row>
    <row r="111" spans="1:8" ht="18.75" customHeight="1" x14ac:dyDescent="0.4">
      <c r="A111" s="107" t="s">
        <v>3786</v>
      </c>
      <c r="B111" s="108" t="s">
        <v>1498</v>
      </c>
      <c r="C111" s="108" t="s">
        <v>3630</v>
      </c>
      <c r="D111" s="108" t="s">
        <v>156</v>
      </c>
      <c r="E111" s="108">
        <v>28</v>
      </c>
      <c r="F111" s="108">
        <v>52</v>
      </c>
      <c r="G111" s="108">
        <v>48</v>
      </c>
      <c r="H111" s="109">
        <v>128</v>
      </c>
    </row>
    <row r="112" spans="1:8" ht="18.75" customHeight="1" x14ac:dyDescent="0.4">
      <c r="A112" s="107" t="s">
        <v>3786</v>
      </c>
      <c r="B112" s="108" t="s">
        <v>1252</v>
      </c>
      <c r="C112" s="108" t="s">
        <v>3431</v>
      </c>
      <c r="D112" s="108" t="s">
        <v>745</v>
      </c>
      <c r="E112" s="108">
        <v>38</v>
      </c>
      <c r="F112" s="108">
        <v>52</v>
      </c>
      <c r="G112" s="108">
        <v>38</v>
      </c>
      <c r="H112" s="109">
        <v>128</v>
      </c>
    </row>
    <row r="113" spans="1:8" ht="18.75" customHeight="1" x14ac:dyDescent="0.4">
      <c r="A113" s="107" t="s">
        <v>3786</v>
      </c>
      <c r="B113" s="108" t="s">
        <v>1132</v>
      </c>
      <c r="C113" s="108" t="s">
        <v>3886</v>
      </c>
      <c r="D113" s="108" t="s">
        <v>33</v>
      </c>
      <c r="E113" s="108">
        <v>40</v>
      </c>
      <c r="F113" s="108">
        <v>46</v>
      </c>
      <c r="G113" s="108">
        <v>42</v>
      </c>
      <c r="H113" s="109">
        <v>128</v>
      </c>
    </row>
    <row r="114" spans="1:8" ht="18.75" customHeight="1" x14ac:dyDescent="0.4">
      <c r="A114" s="107" t="s">
        <v>3826</v>
      </c>
      <c r="B114" s="108" t="s">
        <v>1753</v>
      </c>
      <c r="C114" s="108" t="s">
        <v>3436</v>
      </c>
      <c r="D114" s="108" t="s">
        <v>13</v>
      </c>
      <c r="E114" s="108">
        <v>36</v>
      </c>
      <c r="F114" s="108">
        <v>56</v>
      </c>
      <c r="G114" s="108">
        <v>34</v>
      </c>
      <c r="H114" s="109">
        <v>126</v>
      </c>
    </row>
    <row r="115" spans="1:8" ht="18.75" customHeight="1" x14ac:dyDescent="0.4">
      <c r="A115" s="107" t="s">
        <v>3887</v>
      </c>
      <c r="B115" s="108" t="s">
        <v>2579</v>
      </c>
      <c r="C115" s="108" t="s">
        <v>3629</v>
      </c>
      <c r="D115" s="108" t="s">
        <v>1091</v>
      </c>
      <c r="E115" s="108">
        <v>26</v>
      </c>
      <c r="F115" s="108">
        <v>48</v>
      </c>
      <c r="G115" s="108">
        <v>50</v>
      </c>
      <c r="H115" s="109">
        <v>124</v>
      </c>
    </row>
    <row r="116" spans="1:8" ht="18.75" customHeight="1" x14ac:dyDescent="0.4">
      <c r="A116" s="107" t="s">
        <v>3887</v>
      </c>
      <c r="B116" s="108" t="s">
        <v>3228</v>
      </c>
      <c r="C116" s="108" t="s">
        <v>3880</v>
      </c>
      <c r="D116" s="108" t="s">
        <v>3207</v>
      </c>
      <c r="E116" s="108">
        <v>38</v>
      </c>
      <c r="F116" s="108">
        <v>52</v>
      </c>
      <c r="G116" s="108">
        <v>34</v>
      </c>
      <c r="H116" s="109">
        <v>124</v>
      </c>
    </row>
    <row r="117" spans="1:8" ht="18.75" customHeight="1" x14ac:dyDescent="0.4">
      <c r="A117" s="107" t="s">
        <v>3888</v>
      </c>
      <c r="B117" s="108" t="s">
        <v>3222</v>
      </c>
      <c r="C117" s="108" t="s">
        <v>3423</v>
      </c>
      <c r="D117" s="108" t="s">
        <v>3194</v>
      </c>
      <c r="E117" s="108">
        <v>42</v>
      </c>
      <c r="F117" s="108">
        <v>42</v>
      </c>
      <c r="G117" s="108">
        <v>36</v>
      </c>
      <c r="H117" s="109">
        <v>120</v>
      </c>
    </row>
    <row r="118" spans="1:8" ht="18.75" customHeight="1" x14ac:dyDescent="0.4">
      <c r="A118" s="107" t="s">
        <v>3888</v>
      </c>
      <c r="B118" s="108" t="s">
        <v>2364</v>
      </c>
      <c r="C118" s="108" t="s">
        <v>3427</v>
      </c>
      <c r="D118" s="108" t="s">
        <v>293</v>
      </c>
      <c r="E118" s="108">
        <v>30</v>
      </c>
      <c r="F118" s="108">
        <v>52</v>
      </c>
      <c r="G118" s="108">
        <v>38</v>
      </c>
      <c r="H118" s="109">
        <v>120</v>
      </c>
    </row>
    <row r="119" spans="1:8" ht="18.75" customHeight="1" x14ac:dyDescent="0.4">
      <c r="A119" s="107" t="s">
        <v>3889</v>
      </c>
      <c r="B119" s="108" t="s">
        <v>2781</v>
      </c>
      <c r="C119" s="108" t="s">
        <v>3874</v>
      </c>
      <c r="D119" s="108" t="s">
        <v>1094</v>
      </c>
      <c r="E119" s="108">
        <v>38</v>
      </c>
      <c r="F119" s="108">
        <v>54</v>
      </c>
      <c r="G119" s="108">
        <v>26</v>
      </c>
      <c r="H119" s="109">
        <v>118</v>
      </c>
    </row>
    <row r="120" spans="1:8" ht="18.75" customHeight="1" x14ac:dyDescent="0.4">
      <c r="A120" s="107" t="s">
        <v>3889</v>
      </c>
      <c r="B120" s="108" t="s">
        <v>844</v>
      </c>
      <c r="C120" s="108" t="s">
        <v>3651</v>
      </c>
      <c r="D120" s="108" t="s">
        <v>838</v>
      </c>
      <c r="E120" s="108">
        <v>36</v>
      </c>
      <c r="F120" s="108">
        <v>44</v>
      </c>
      <c r="G120" s="108">
        <v>38</v>
      </c>
      <c r="H120" s="109">
        <v>118</v>
      </c>
    </row>
    <row r="121" spans="1:8" ht="18.75" customHeight="1" x14ac:dyDescent="0.4">
      <c r="A121" s="107" t="s">
        <v>3793</v>
      </c>
      <c r="B121" s="108" t="s">
        <v>1607</v>
      </c>
      <c r="C121" s="108" t="s">
        <v>3635</v>
      </c>
      <c r="D121" s="108" t="s">
        <v>775</v>
      </c>
      <c r="E121" s="108">
        <v>42</v>
      </c>
      <c r="F121" s="108">
        <v>38</v>
      </c>
      <c r="G121" s="108">
        <v>36</v>
      </c>
      <c r="H121" s="109">
        <v>116</v>
      </c>
    </row>
    <row r="122" spans="1:8" ht="18.75" customHeight="1" x14ac:dyDescent="0.4">
      <c r="A122" s="107" t="s">
        <v>3793</v>
      </c>
      <c r="B122" s="108" t="s">
        <v>1703</v>
      </c>
      <c r="C122" s="108" t="s">
        <v>3429</v>
      </c>
      <c r="D122" s="108" t="s">
        <v>1267</v>
      </c>
      <c r="E122" s="108">
        <v>40</v>
      </c>
      <c r="F122" s="108">
        <v>38</v>
      </c>
      <c r="G122" s="108">
        <v>38</v>
      </c>
      <c r="H122" s="109">
        <v>116</v>
      </c>
    </row>
    <row r="123" spans="1:8" ht="18.75" customHeight="1" x14ac:dyDescent="0.4">
      <c r="A123" s="107" t="s">
        <v>3793</v>
      </c>
      <c r="B123" s="108" t="s">
        <v>1505</v>
      </c>
      <c r="C123" s="108" t="s">
        <v>3435</v>
      </c>
      <c r="D123" s="108" t="s">
        <v>293</v>
      </c>
      <c r="E123" s="108">
        <v>34</v>
      </c>
      <c r="F123" s="108">
        <v>46</v>
      </c>
      <c r="G123" s="108">
        <v>36</v>
      </c>
      <c r="H123" s="109">
        <v>116</v>
      </c>
    </row>
    <row r="124" spans="1:8" ht="18.75" customHeight="1" x14ac:dyDescent="0.4">
      <c r="A124" s="107" t="s">
        <v>3890</v>
      </c>
      <c r="B124" s="108" t="s">
        <v>2927</v>
      </c>
      <c r="C124" s="108" t="s">
        <v>3432</v>
      </c>
      <c r="D124" s="108" t="s">
        <v>2926</v>
      </c>
      <c r="E124" s="108">
        <v>32</v>
      </c>
      <c r="F124" s="108">
        <v>40</v>
      </c>
      <c r="G124" s="108">
        <v>42</v>
      </c>
      <c r="H124" s="109">
        <v>114</v>
      </c>
    </row>
    <row r="125" spans="1:8" ht="18.75" customHeight="1" x14ac:dyDescent="0.4">
      <c r="A125" s="107" t="s">
        <v>3890</v>
      </c>
      <c r="B125" s="108" t="s">
        <v>2922</v>
      </c>
      <c r="C125" s="108" t="s">
        <v>3651</v>
      </c>
      <c r="D125" s="108" t="s">
        <v>838</v>
      </c>
      <c r="E125" s="108">
        <v>34</v>
      </c>
      <c r="F125" s="108">
        <v>38</v>
      </c>
      <c r="G125" s="108">
        <v>42</v>
      </c>
      <c r="H125" s="109">
        <v>114</v>
      </c>
    </row>
    <row r="126" spans="1:8" ht="18.75" customHeight="1" x14ac:dyDescent="0.4">
      <c r="A126" s="107" t="s">
        <v>3890</v>
      </c>
      <c r="B126" s="108" t="s">
        <v>317</v>
      </c>
      <c r="C126" s="108" t="s">
        <v>3435</v>
      </c>
      <c r="D126" s="108" t="s">
        <v>293</v>
      </c>
      <c r="E126" s="108">
        <v>34</v>
      </c>
      <c r="F126" s="108">
        <v>44</v>
      </c>
      <c r="G126" s="108">
        <v>36</v>
      </c>
      <c r="H126" s="109">
        <v>114</v>
      </c>
    </row>
    <row r="127" spans="1:8" ht="18.75" customHeight="1" x14ac:dyDescent="0.4">
      <c r="A127" s="107" t="s">
        <v>3796</v>
      </c>
      <c r="B127" s="108" t="s">
        <v>1502</v>
      </c>
      <c r="C127" s="108" t="s">
        <v>3425</v>
      </c>
      <c r="D127" s="108" t="s">
        <v>1088</v>
      </c>
      <c r="E127" s="108">
        <v>24</v>
      </c>
      <c r="F127" s="108">
        <v>52</v>
      </c>
      <c r="G127" s="108">
        <v>36</v>
      </c>
      <c r="H127" s="109">
        <v>112</v>
      </c>
    </row>
    <row r="128" spans="1:8" ht="18.75" customHeight="1" x14ac:dyDescent="0.4">
      <c r="A128" s="107" t="s">
        <v>3796</v>
      </c>
      <c r="B128" s="108" t="s">
        <v>1796</v>
      </c>
      <c r="C128" s="108" t="s">
        <v>3872</v>
      </c>
      <c r="D128" s="108" t="s">
        <v>19</v>
      </c>
      <c r="E128" s="108">
        <v>42</v>
      </c>
      <c r="F128" s="108">
        <v>44</v>
      </c>
      <c r="G128" s="108">
        <v>26</v>
      </c>
      <c r="H128" s="109">
        <v>112</v>
      </c>
    </row>
    <row r="129" spans="1:8" ht="18.75" customHeight="1" x14ac:dyDescent="0.4">
      <c r="A129" s="107" t="s">
        <v>3799</v>
      </c>
      <c r="B129" s="108" t="s">
        <v>1979</v>
      </c>
      <c r="C129" s="108" t="s">
        <v>3428</v>
      </c>
      <c r="D129" s="108" t="s">
        <v>156</v>
      </c>
      <c r="E129" s="108">
        <v>30</v>
      </c>
      <c r="F129" s="108">
        <v>42</v>
      </c>
      <c r="G129" s="108">
        <v>38</v>
      </c>
      <c r="H129" s="109">
        <v>110</v>
      </c>
    </row>
    <row r="130" spans="1:8" ht="18.75" customHeight="1" x14ac:dyDescent="0.4">
      <c r="A130" s="107" t="s">
        <v>3799</v>
      </c>
      <c r="B130" s="108" t="s">
        <v>1589</v>
      </c>
      <c r="C130" s="108" t="s">
        <v>3428</v>
      </c>
      <c r="D130" s="108" t="s">
        <v>156</v>
      </c>
      <c r="E130" s="108">
        <v>24</v>
      </c>
      <c r="F130" s="108">
        <v>52</v>
      </c>
      <c r="G130" s="108">
        <v>34</v>
      </c>
      <c r="H130" s="109">
        <v>110</v>
      </c>
    </row>
    <row r="131" spans="1:8" ht="18.75" customHeight="1" x14ac:dyDescent="0.4">
      <c r="A131" s="107" t="s">
        <v>3799</v>
      </c>
      <c r="B131" s="108" t="s">
        <v>1901</v>
      </c>
      <c r="C131" s="108" t="s">
        <v>3891</v>
      </c>
      <c r="D131" s="108" t="s">
        <v>65</v>
      </c>
      <c r="E131" s="108">
        <v>32</v>
      </c>
      <c r="F131" s="108">
        <v>42</v>
      </c>
      <c r="G131" s="108">
        <v>36</v>
      </c>
      <c r="H131" s="109">
        <v>110</v>
      </c>
    </row>
    <row r="132" spans="1:8" ht="18.75" customHeight="1" x14ac:dyDescent="0.4">
      <c r="A132" s="107" t="s">
        <v>3799</v>
      </c>
      <c r="B132" s="108" t="s">
        <v>311</v>
      </c>
      <c r="C132" s="108" t="s">
        <v>3435</v>
      </c>
      <c r="D132" s="108" t="s">
        <v>293</v>
      </c>
      <c r="E132" s="108">
        <v>36</v>
      </c>
      <c r="F132" s="108">
        <v>40</v>
      </c>
      <c r="G132" s="108">
        <v>34</v>
      </c>
      <c r="H132" s="109">
        <v>110</v>
      </c>
    </row>
    <row r="133" spans="1:8" ht="18.75" customHeight="1" x14ac:dyDescent="0.4">
      <c r="A133" s="107" t="s">
        <v>3892</v>
      </c>
      <c r="B133" s="108" t="s">
        <v>1425</v>
      </c>
      <c r="C133" s="108" t="s">
        <v>3629</v>
      </c>
      <c r="D133" s="108" t="s">
        <v>443</v>
      </c>
      <c r="E133" s="108">
        <v>36</v>
      </c>
      <c r="F133" s="108">
        <v>36</v>
      </c>
      <c r="G133" s="108">
        <v>36</v>
      </c>
      <c r="H133" s="109">
        <v>108</v>
      </c>
    </row>
    <row r="134" spans="1:8" ht="18.75" customHeight="1" x14ac:dyDescent="0.4">
      <c r="A134" s="107" t="s">
        <v>3892</v>
      </c>
      <c r="B134" s="108" t="s">
        <v>1477</v>
      </c>
      <c r="C134" s="108" t="s">
        <v>3886</v>
      </c>
      <c r="D134" s="108" t="s">
        <v>33</v>
      </c>
      <c r="E134" s="108">
        <v>44</v>
      </c>
      <c r="F134" s="108">
        <v>38</v>
      </c>
      <c r="G134" s="108">
        <v>26</v>
      </c>
      <c r="H134" s="109">
        <v>108</v>
      </c>
    </row>
    <row r="135" spans="1:8" ht="18.75" customHeight="1" x14ac:dyDescent="0.4">
      <c r="A135" s="107" t="s">
        <v>3830</v>
      </c>
      <c r="B135" s="108" t="s">
        <v>1504</v>
      </c>
      <c r="C135" s="108" t="s">
        <v>3639</v>
      </c>
      <c r="D135" s="108" t="s">
        <v>764</v>
      </c>
      <c r="E135" s="108">
        <v>24</v>
      </c>
      <c r="F135" s="108">
        <v>46</v>
      </c>
      <c r="G135" s="108">
        <v>36</v>
      </c>
      <c r="H135" s="109">
        <v>106</v>
      </c>
    </row>
    <row r="136" spans="1:8" ht="18.75" customHeight="1" x14ac:dyDescent="0.4">
      <c r="A136" s="107" t="s">
        <v>3830</v>
      </c>
      <c r="B136" s="108" t="s">
        <v>3231</v>
      </c>
      <c r="C136" s="108" t="s">
        <v>3893</v>
      </c>
      <c r="D136" s="108" t="s">
        <v>3207</v>
      </c>
      <c r="E136" s="108">
        <v>32</v>
      </c>
      <c r="F136" s="108">
        <v>48</v>
      </c>
      <c r="G136" s="108">
        <v>26</v>
      </c>
      <c r="H136" s="109">
        <v>106</v>
      </c>
    </row>
    <row r="137" spans="1:8" ht="18.75" customHeight="1" x14ac:dyDescent="0.4">
      <c r="A137" s="107" t="s">
        <v>3830</v>
      </c>
      <c r="B137" s="108" t="s">
        <v>2902</v>
      </c>
      <c r="C137" s="108" t="s">
        <v>3894</v>
      </c>
      <c r="D137" s="108" t="s">
        <v>2895</v>
      </c>
      <c r="E137" s="108">
        <v>36</v>
      </c>
      <c r="F137" s="108">
        <v>32</v>
      </c>
      <c r="G137" s="108">
        <v>38</v>
      </c>
      <c r="H137" s="109">
        <v>106</v>
      </c>
    </row>
    <row r="138" spans="1:8" ht="18.75" customHeight="1" x14ac:dyDescent="0.4">
      <c r="A138" s="107" t="s">
        <v>3895</v>
      </c>
      <c r="B138" s="108" t="s">
        <v>1491</v>
      </c>
      <c r="C138" s="108" t="s">
        <v>3896</v>
      </c>
      <c r="D138" s="108" t="s">
        <v>1368</v>
      </c>
      <c r="E138" s="108">
        <v>32</v>
      </c>
      <c r="F138" s="108">
        <v>44</v>
      </c>
      <c r="G138" s="108">
        <v>28</v>
      </c>
      <c r="H138" s="109">
        <v>104</v>
      </c>
    </row>
    <row r="139" spans="1:8" ht="18.75" customHeight="1" x14ac:dyDescent="0.4">
      <c r="A139" s="107" t="s">
        <v>3833</v>
      </c>
      <c r="B139" s="108" t="s">
        <v>1237</v>
      </c>
      <c r="C139" s="108" t="s">
        <v>3427</v>
      </c>
      <c r="D139" s="108" t="s">
        <v>293</v>
      </c>
      <c r="E139" s="108">
        <v>32</v>
      </c>
      <c r="F139" s="108">
        <v>40</v>
      </c>
      <c r="G139" s="108">
        <v>28</v>
      </c>
      <c r="H139" s="109">
        <v>100</v>
      </c>
    </row>
    <row r="140" spans="1:8" ht="18.75" customHeight="1" x14ac:dyDescent="0.4">
      <c r="A140" s="107" t="s">
        <v>3897</v>
      </c>
      <c r="B140" s="108" t="s">
        <v>989</v>
      </c>
      <c r="C140" s="108" t="s">
        <v>3632</v>
      </c>
      <c r="D140" s="108" t="s">
        <v>986</v>
      </c>
      <c r="E140" s="108">
        <v>36</v>
      </c>
      <c r="F140" s="108">
        <v>36</v>
      </c>
      <c r="G140" s="108">
        <v>26</v>
      </c>
      <c r="H140" s="109">
        <v>98</v>
      </c>
    </row>
    <row r="141" spans="1:8" ht="18.75" customHeight="1" x14ac:dyDescent="0.4">
      <c r="A141" s="107" t="s">
        <v>3897</v>
      </c>
      <c r="B141" s="108" t="s">
        <v>2945</v>
      </c>
      <c r="C141" s="108" t="s">
        <v>3432</v>
      </c>
      <c r="D141" s="108" t="s">
        <v>855</v>
      </c>
      <c r="E141" s="108">
        <v>28</v>
      </c>
      <c r="F141" s="108">
        <v>46</v>
      </c>
      <c r="G141" s="108">
        <v>24</v>
      </c>
      <c r="H141" s="109">
        <v>98</v>
      </c>
    </row>
    <row r="142" spans="1:8" ht="18.75" customHeight="1" x14ac:dyDescent="0.4">
      <c r="A142" s="107" t="s">
        <v>3897</v>
      </c>
      <c r="B142" s="108" t="s">
        <v>1602</v>
      </c>
      <c r="C142" s="108" t="s">
        <v>3425</v>
      </c>
      <c r="D142" s="108" t="s">
        <v>156</v>
      </c>
      <c r="E142" s="108">
        <v>28</v>
      </c>
      <c r="F142" s="108">
        <v>40</v>
      </c>
      <c r="G142" s="108">
        <v>30</v>
      </c>
      <c r="H142" s="109">
        <v>98</v>
      </c>
    </row>
    <row r="143" spans="1:8" ht="18.75" customHeight="1" x14ac:dyDescent="0.4">
      <c r="A143" s="107" t="s">
        <v>3898</v>
      </c>
      <c r="B143" s="108" t="s">
        <v>1011</v>
      </c>
      <c r="C143" s="108" t="s">
        <v>3899</v>
      </c>
      <c r="D143" s="108" t="s">
        <v>1008</v>
      </c>
      <c r="E143" s="108">
        <v>36</v>
      </c>
      <c r="F143" s="108">
        <v>30</v>
      </c>
      <c r="G143" s="108">
        <v>30</v>
      </c>
      <c r="H143" s="109">
        <v>96</v>
      </c>
    </row>
    <row r="144" spans="1:8" ht="18.75" customHeight="1" x14ac:dyDescent="0.4">
      <c r="A144" s="107" t="s">
        <v>3898</v>
      </c>
      <c r="B144" s="108" t="s">
        <v>1249</v>
      </c>
      <c r="C144" s="108" t="s">
        <v>3900</v>
      </c>
      <c r="D144" s="108" t="s">
        <v>1008</v>
      </c>
      <c r="E144" s="108">
        <v>28</v>
      </c>
      <c r="F144" s="108">
        <v>40</v>
      </c>
      <c r="G144" s="108">
        <v>28</v>
      </c>
      <c r="H144" s="109">
        <v>96</v>
      </c>
    </row>
    <row r="145" spans="1:8" ht="18.75" customHeight="1" x14ac:dyDescent="0.4">
      <c r="A145" s="107" t="s">
        <v>3898</v>
      </c>
      <c r="B145" s="108" t="s">
        <v>1982</v>
      </c>
      <c r="C145" s="108" t="s">
        <v>3428</v>
      </c>
      <c r="D145" s="108" t="s">
        <v>156</v>
      </c>
      <c r="E145" s="108">
        <v>20</v>
      </c>
      <c r="F145" s="108">
        <v>46</v>
      </c>
      <c r="G145" s="108">
        <v>30</v>
      </c>
      <c r="H145" s="109">
        <v>96</v>
      </c>
    </row>
    <row r="146" spans="1:8" ht="18.75" customHeight="1" x14ac:dyDescent="0.4">
      <c r="A146" s="107" t="s">
        <v>3901</v>
      </c>
      <c r="B146" s="108" t="s">
        <v>1253</v>
      </c>
      <c r="C146" s="108" t="s">
        <v>3885</v>
      </c>
      <c r="D146" s="108" t="s">
        <v>33</v>
      </c>
      <c r="E146" s="108">
        <v>24</v>
      </c>
      <c r="F146" s="108">
        <v>40</v>
      </c>
      <c r="G146" s="108">
        <v>30</v>
      </c>
      <c r="H146" s="109">
        <v>94</v>
      </c>
    </row>
    <row r="147" spans="1:8" ht="18.75" customHeight="1" x14ac:dyDescent="0.4">
      <c r="A147" s="107" t="s">
        <v>3901</v>
      </c>
      <c r="B147" s="108" t="s">
        <v>1608</v>
      </c>
      <c r="C147" s="108" t="s">
        <v>3902</v>
      </c>
      <c r="D147" s="108" t="s">
        <v>775</v>
      </c>
      <c r="E147" s="108">
        <v>32</v>
      </c>
      <c r="F147" s="108">
        <v>28</v>
      </c>
      <c r="G147" s="108">
        <v>34</v>
      </c>
      <c r="H147" s="109">
        <v>94</v>
      </c>
    </row>
    <row r="148" spans="1:8" ht="18.75" customHeight="1" x14ac:dyDescent="0.4">
      <c r="A148" s="107" t="s">
        <v>3903</v>
      </c>
      <c r="B148" s="108" t="s">
        <v>1798</v>
      </c>
      <c r="C148" s="108" t="s">
        <v>3872</v>
      </c>
      <c r="D148" s="108" t="s">
        <v>1780</v>
      </c>
      <c r="E148" s="108">
        <v>30</v>
      </c>
      <c r="F148" s="108">
        <v>42</v>
      </c>
      <c r="G148" s="108">
        <v>20</v>
      </c>
      <c r="H148" s="109">
        <v>92</v>
      </c>
    </row>
    <row r="149" spans="1:8" ht="18.75" customHeight="1" x14ac:dyDescent="0.4">
      <c r="A149" s="107" t="s">
        <v>3904</v>
      </c>
      <c r="B149" s="108" t="s">
        <v>2312</v>
      </c>
      <c r="C149" s="108" t="s">
        <v>3905</v>
      </c>
      <c r="D149" s="108" t="s">
        <v>2314</v>
      </c>
      <c r="E149" s="108">
        <v>32</v>
      </c>
      <c r="F149" s="108">
        <v>32</v>
      </c>
      <c r="G149" s="108">
        <v>26</v>
      </c>
      <c r="H149" s="109">
        <v>90</v>
      </c>
    </row>
    <row r="150" spans="1:8" ht="18.75" customHeight="1" x14ac:dyDescent="0.4">
      <c r="A150" s="107" t="s">
        <v>3904</v>
      </c>
      <c r="B150" s="108" t="s">
        <v>1248</v>
      </c>
      <c r="C150" s="108" t="s">
        <v>3885</v>
      </c>
      <c r="D150" s="108" t="s">
        <v>33</v>
      </c>
      <c r="E150" s="108">
        <v>34</v>
      </c>
      <c r="F150" s="108">
        <v>30</v>
      </c>
      <c r="G150" s="108">
        <v>26</v>
      </c>
      <c r="H150" s="109">
        <v>90</v>
      </c>
    </row>
    <row r="151" spans="1:8" ht="18.75" customHeight="1" x14ac:dyDescent="0.4">
      <c r="A151" s="107" t="s">
        <v>3835</v>
      </c>
      <c r="B151" s="108" t="s">
        <v>1486</v>
      </c>
      <c r="C151" s="108" t="s">
        <v>3629</v>
      </c>
      <c r="D151" s="108" t="s">
        <v>443</v>
      </c>
      <c r="E151" s="108">
        <v>36</v>
      </c>
      <c r="F151" s="108">
        <v>24</v>
      </c>
      <c r="G151" s="108">
        <v>28</v>
      </c>
      <c r="H151" s="109">
        <v>88</v>
      </c>
    </row>
    <row r="152" spans="1:8" ht="18.75" customHeight="1" x14ac:dyDescent="0.4">
      <c r="A152" s="107" t="s">
        <v>3835</v>
      </c>
      <c r="B152" s="108" t="s">
        <v>1257</v>
      </c>
      <c r="C152" s="108" t="s">
        <v>3896</v>
      </c>
      <c r="D152" s="108" t="s">
        <v>910</v>
      </c>
      <c r="E152" s="108">
        <v>26</v>
      </c>
      <c r="F152" s="108">
        <v>34</v>
      </c>
      <c r="G152" s="108">
        <v>28</v>
      </c>
      <c r="H152" s="109">
        <v>88</v>
      </c>
    </row>
    <row r="153" spans="1:8" ht="18.75" customHeight="1" x14ac:dyDescent="0.4">
      <c r="A153" s="107" t="s">
        <v>3835</v>
      </c>
      <c r="B153" s="108" t="s">
        <v>911</v>
      </c>
      <c r="C153" s="108" t="s">
        <v>3906</v>
      </c>
      <c r="D153" s="108" t="s">
        <v>910</v>
      </c>
      <c r="E153" s="108">
        <v>26</v>
      </c>
      <c r="F153" s="108">
        <v>34</v>
      </c>
      <c r="G153" s="108">
        <v>28</v>
      </c>
      <c r="H153" s="109">
        <v>88</v>
      </c>
    </row>
    <row r="154" spans="1:8" ht="18.75" customHeight="1" x14ac:dyDescent="0.4">
      <c r="A154" s="107" t="s">
        <v>3907</v>
      </c>
      <c r="B154" s="108" t="s">
        <v>783</v>
      </c>
      <c r="C154" s="108" t="s">
        <v>3645</v>
      </c>
      <c r="D154" s="108" t="s">
        <v>775</v>
      </c>
      <c r="E154" s="108">
        <v>36</v>
      </c>
      <c r="F154" s="108">
        <v>32</v>
      </c>
      <c r="G154" s="108">
        <v>18</v>
      </c>
      <c r="H154" s="109">
        <v>86</v>
      </c>
    </row>
    <row r="155" spans="1:8" ht="18.75" customHeight="1" x14ac:dyDescent="0.4">
      <c r="A155" s="107" t="s">
        <v>3907</v>
      </c>
      <c r="B155" s="108" t="s">
        <v>992</v>
      </c>
      <c r="C155" s="108" t="s">
        <v>3624</v>
      </c>
      <c r="D155" s="108" t="s">
        <v>986</v>
      </c>
      <c r="E155" s="108">
        <v>32</v>
      </c>
      <c r="F155" s="108">
        <v>30</v>
      </c>
      <c r="G155" s="108">
        <v>24</v>
      </c>
      <c r="H155" s="109">
        <v>86</v>
      </c>
    </row>
    <row r="156" spans="1:8" ht="18.75" customHeight="1" x14ac:dyDescent="0.4">
      <c r="A156" s="107" t="s">
        <v>3907</v>
      </c>
      <c r="B156" s="108" t="s">
        <v>2275</v>
      </c>
      <c r="C156" s="108" t="s">
        <v>3428</v>
      </c>
      <c r="D156" s="108" t="s">
        <v>1088</v>
      </c>
      <c r="E156" s="108">
        <v>30</v>
      </c>
      <c r="F156" s="108">
        <v>24</v>
      </c>
      <c r="G156" s="108">
        <v>32</v>
      </c>
      <c r="H156" s="109">
        <v>86</v>
      </c>
    </row>
    <row r="157" spans="1:8" ht="18.75" customHeight="1" x14ac:dyDescent="0.4">
      <c r="A157" s="107" t="s">
        <v>3908</v>
      </c>
      <c r="B157" s="108" t="s">
        <v>440</v>
      </c>
      <c r="C157" s="108" t="s">
        <v>3629</v>
      </c>
      <c r="D157" s="108" t="s">
        <v>437</v>
      </c>
      <c r="E157" s="108">
        <v>22</v>
      </c>
      <c r="F157" s="108">
        <v>36</v>
      </c>
      <c r="G157" s="108">
        <v>24</v>
      </c>
      <c r="H157" s="109">
        <v>82</v>
      </c>
    </row>
    <row r="158" spans="1:8" ht="18.75" customHeight="1" x14ac:dyDescent="0.4">
      <c r="A158" s="107" t="s">
        <v>3908</v>
      </c>
      <c r="B158" s="108" t="s">
        <v>1832</v>
      </c>
      <c r="C158" s="108" t="s">
        <v>3885</v>
      </c>
      <c r="D158" s="108" t="s">
        <v>33</v>
      </c>
      <c r="E158" s="108">
        <v>22</v>
      </c>
      <c r="F158" s="108">
        <v>36</v>
      </c>
      <c r="G158" s="108">
        <v>24</v>
      </c>
      <c r="H158" s="109">
        <v>82</v>
      </c>
    </row>
    <row r="159" spans="1:8" ht="18.75" customHeight="1" x14ac:dyDescent="0.4">
      <c r="A159" s="107" t="s">
        <v>3909</v>
      </c>
      <c r="B159" s="108" t="s">
        <v>2971</v>
      </c>
      <c r="C159" s="108" t="s">
        <v>3432</v>
      </c>
      <c r="D159" s="108" t="s">
        <v>1096</v>
      </c>
      <c r="E159" s="108">
        <v>26</v>
      </c>
      <c r="F159" s="108">
        <v>26</v>
      </c>
      <c r="G159" s="108">
        <v>28</v>
      </c>
      <c r="H159" s="109">
        <v>80</v>
      </c>
    </row>
    <row r="160" spans="1:8" ht="18.75" customHeight="1" x14ac:dyDescent="0.4">
      <c r="A160" s="107" t="s">
        <v>3909</v>
      </c>
      <c r="B160" s="108" t="s">
        <v>2904</v>
      </c>
      <c r="C160" s="108" t="s">
        <v>3910</v>
      </c>
      <c r="D160" s="108" t="s">
        <v>2895</v>
      </c>
      <c r="E160" s="108">
        <v>22</v>
      </c>
      <c r="F160" s="108">
        <v>28</v>
      </c>
      <c r="G160" s="108">
        <v>30</v>
      </c>
      <c r="H160" s="109">
        <v>80</v>
      </c>
    </row>
    <row r="161" spans="1:8" ht="18.75" customHeight="1" x14ac:dyDescent="0.4">
      <c r="A161" s="107" t="s">
        <v>3909</v>
      </c>
      <c r="B161" s="108" t="s">
        <v>1508</v>
      </c>
      <c r="C161" s="108" t="s">
        <v>3911</v>
      </c>
      <c r="D161" s="108" t="s">
        <v>71</v>
      </c>
      <c r="E161" s="108">
        <v>20</v>
      </c>
      <c r="F161" s="108">
        <v>34</v>
      </c>
      <c r="G161" s="108">
        <v>26</v>
      </c>
      <c r="H161" s="109">
        <v>80</v>
      </c>
    </row>
    <row r="162" spans="1:8" ht="18.75" customHeight="1" x14ac:dyDescent="0.4">
      <c r="A162" s="107" t="s">
        <v>3912</v>
      </c>
      <c r="B162" s="108" t="s">
        <v>1506</v>
      </c>
      <c r="C162" s="108" t="s">
        <v>3911</v>
      </c>
      <c r="D162" s="108" t="s">
        <v>71</v>
      </c>
      <c r="E162" s="108">
        <v>28</v>
      </c>
      <c r="F162" s="108">
        <v>30</v>
      </c>
      <c r="G162" s="108">
        <v>20</v>
      </c>
      <c r="H162" s="109">
        <v>78</v>
      </c>
    </row>
    <row r="163" spans="1:8" ht="18.75" customHeight="1" x14ac:dyDescent="0.4">
      <c r="A163" s="107" t="s">
        <v>3839</v>
      </c>
      <c r="B163" s="108" t="s">
        <v>1509</v>
      </c>
      <c r="C163" s="108" t="s">
        <v>3639</v>
      </c>
      <c r="D163" s="108" t="s">
        <v>764</v>
      </c>
      <c r="E163" s="108">
        <v>28</v>
      </c>
      <c r="F163" s="108">
        <v>26</v>
      </c>
      <c r="G163" s="108">
        <v>18</v>
      </c>
      <c r="H163" s="109">
        <v>72</v>
      </c>
    </row>
    <row r="164" spans="1:8" ht="18.75" customHeight="1" x14ac:dyDescent="0.4">
      <c r="A164" s="107" t="s">
        <v>3913</v>
      </c>
      <c r="B164" s="108" t="s">
        <v>283</v>
      </c>
      <c r="C164" s="108" t="s">
        <v>3428</v>
      </c>
      <c r="D164" s="108" t="s">
        <v>1088</v>
      </c>
      <c r="E164" s="108">
        <v>16</v>
      </c>
      <c r="F164" s="108">
        <v>24</v>
      </c>
      <c r="G164" s="108">
        <v>30</v>
      </c>
      <c r="H164" s="109">
        <v>70</v>
      </c>
    </row>
    <row r="165" spans="1:8" ht="18.75" customHeight="1" x14ac:dyDescent="0.4">
      <c r="A165" s="107" t="s">
        <v>3914</v>
      </c>
      <c r="B165" s="108" t="s">
        <v>1535</v>
      </c>
      <c r="C165" s="108" t="s">
        <v>3891</v>
      </c>
      <c r="D165" s="108" t="s">
        <v>71</v>
      </c>
      <c r="E165" s="108">
        <v>26</v>
      </c>
      <c r="F165" s="108">
        <v>26</v>
      </c>
      <c r="G165" s="108">
        <v>14</v>
      </c>
      <c r="H165" s="109">
        <v>66</v>
      </c>
    </row>
    <row r="166" spans="1:8" ht="18.75" customHeight="1" x14ac:dyDescent="0.4">
      <c r="A166" s="107" t="s">
        <v>3840</v>
      </c>
      <c r="B166" s="108" t="s">
        <v>2315</v>
      </c>
      <c r="C166" s="108" t="s">
        <v>3621</v>
      </c>
      <c r="D166" s="108" t="s">
        <v>2314</v>
      </c>
      <c r="E166" s="108">
        <v>24</v>
      </c>
      <c r="F166" s="108">
        <v>24</v>
      </c>
      <c r="G166" s="108">
        <v>16</v>
      </c>
      <c r="H166" s="109">
        <v>64</v>
      </c>
    </row>
    <row r="167" spans="1:8" ht="18.75" customHeight="1" x14ac:dyDescent="0.4">
      <c r="A167" s="110" t="s">
        <v>3915</v>
      </c>
      <c r="B167" s="111" t="s">
        <v>1244</v>
      </c>
      <c r="C167" s="111" t="s">
        <v>3423</v>
      </c>
      <c r="D167" s="111" t="s">
        <v>1008</v>
      </c>
      <c r="E167" s="111">
        <v>10</v>
      </c>
      <c r="F167" s="111">
        <v>8</v>
      </c>
      <c r="G167" s="111">
        <v>18</v>
      </c>
      <c r="H167" s="112">
        <v>36</v>
      </c>
    </row>
  </sheetData>
  <phoneticPr fontId="1"/>
  <pageMargins left="0.7" right="0.7" top="0.75" bottom="0.75" header="0.3" footer="0.3"/>
  <pageSetup paperSize="1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FFC000"/>
  </sheetPr>
  <dimension ref="A1:AC123"/>
  <sheetViews>
    <sheetView zoomScaleNormal="100" workbookViewId="0"/>
  </sheetViews>
  <sheetFormatPr defaultColWidth="9" defaultRowHeight="18.75" customHeight="1" x14ac:dyDescent="0.4"/>
  <cols>
    <col min="1" max="1" width="8.75" style="102" customWidth="1"/>
    <col min="2" max="2" width="13.75" style="102" customWidth="1"/>
    <col min="3" max="3" width="16.25" style="102" customWidth="1"/>
    <col min="4" max="4" width="31.25" style="102" customWidth="1"/>
    <col min="5" max="8" width="7.5" style="102" customWidth="1"/>
    <col min="9" max="9" width="5.25" style="102" customWidth="1"/>
    <col min="10" max="10" width="8.75" style="102" customWidth="1"/>
    <col min="11" max="11" width="31.25" style="102" customWidth="1"/>
    <col min="12" max="12" width="9.5" style="102" bestFit="1" customWidth="1"/>
    <col min="13" max="13" width="16.125" style="102" bestFit="1" customWidth="1"/>
    <col min="14" max="14" width="6.25" style="102" customWidth="1"/>
    <col min="15" max="15" width="5.5" style="102" hidden="1" customWidth="1"/>
    <col min="16" max="16" width="12.625" style="102" customWidth="1"/>
    <col min="17" max="17" width="19.375" style="102" hidden="1" customWidth="1"/>
    <col min="18" max="18" width="5.5" style="102" bestFit="1" customWidth="1"/>
    <col min="19" max="19" width="4.5" style="102" customWidth="1"/>
    <col min="20" max="20" width="21.625" style="102" hidden="1" customWidth="1"/>
    <col min="21" max="21" width="11.625" style="102" bestFit="1" customWidth="1"/>
    <col min="22" max="22" width="5.625" style="102" hidden="1" customWidth="1"/>
    <col min="23" max="23" width="6.5" style="102" bestFit="1" customWidth="1"/>
    <col min="24" max="24" width="5.5" style="102" customWidth="1"/>
    <col min="25" max="25" width="0" style="102" hidden="1" customWidth="1"/>
    <col min="26" max="26" width="11.625" style="102" customWidth="1"/>
    <col min="27" max="27" width="0" style="102" hidden="1" customWidth="1"/>
    <col min="28" max="28" width="5.5" style="102" bestFit="1" customWidth="1"/>
    <col min="29" max="29" width="4.5" style="102" bestFit="1" customWidth="1"/>
    <col min="30" max="16384" width="9" style="102"/>
  </cols>
  <sheetData>
    <row r="1" spans="1:29" s="134" customFormat="1" ht="28.5" x14ac:dyDescent="0.4">
      <c r="A1" s="103" t="s">
        <v>1151</v>
      </c>
    </row>
    <row r="2" spans="1:29" s="134" customFormat="1" ht="28.5" x14ac:dyDescent="0.4">
      <c r="A2" s="103" t="s">
        <v>1152</v>
      </c>
      <c r="J2" s="103" t="s">
        <v>1153</v>
      </c>
    </row>
    <row r="3" spans="1:29" s="134" customFormat="1" ht="28.5" x14ac:dyDescent="0.4">
      <c r="A3" s="103"/>
    </row>
    <row r="4" spans="1:29" ht="13.5" x14ac:dyDescent="0.4">
      <c r="A4" s="113" t="s">
        <v>1157</v>
      </c>
      <c r="B4" s="114" t="s">
        <v>1158</v>
      </c>
      <c r="C4" s="114" t="s">
        <v>1159</v>
      </c>
      <c r="D4" s="114" t="s">
        <v>1160</v>
      </c>
      <c r="E4" s="114" t="s">
        <v>1081</v>
      </c>
      <c r="F4" s="114" t="s">
        <v>1082</v>
      </c>
      <c r="G4" s="114" t="s">
        <v>1161</v>
      </c>
      <c r="H4" s="115" t="s">
        <v>1162</v>
      </c>
      <c r="J4" s="113" t="s">
        <v>1157</v>
      </c>
      <c r="K4" s="114" t="s">
        <v>1160</v>
      </c>
      <c r="L4" s="114" t="s">
        <v>1163</v>
      </c>
      <c r="M4" s="114" t="s">
        <v>3974</v>
      </c>
      <c r="N4" s="114" t="s">
        <v>3975</v>
      </c>
      <c r="O4" s="114" t="s">
        <v>1164</v>
      </c>
      <c r="P4" s="114" t="s">
        <v>3976</v>
      </c>
      <c r="Q4" s="114" t="s">
        <v>1165</v>
      </c>
      <c r="R4" s="114"/>
      <c r="S4" s="114"/>
      <c r="T4" s="114"/>
      <c r="U4" s="114" t="s">
        <v>3977</v>
      </c>
      <c r="V4" s="114"/>
      <c r="W4" s="114"/>
      <c r="X4" s="114"/>
      <c r="Y4" s="114"/>
      <c r="Z4" s="114" t="s">
        <v>3978</v>
      </c>
      <c r="AA4" s="114"/>
      <c r="AB4" s="114"/>
      <c r="AC4" s="115"/>
    </row>
    <row r="5" spans="1:29" ht="18.75" customHeight="1" x14ac:dyDescent="0.4">
      <c r="A5" s="104" t="s">
        <v>1104</v>
      </c>
      <c r="B5" s="105" t="s">
        <v>931</v>
      </c>
      <c r="C5" s="105" t="s">
        <v>3685</v>
      </c>
      <c r="D5" s="105" t="s">
        <v>921</v>
      </c>
      <c r="E5" s="105">
        <v>100</v>
      </c>
      <c r="F5" s="105">
        <v>100</v>
      </c>
      <c r="G5" s="105">
        <v>100</v>
      </c>
      <c r="H5" s="106">
        <v>300</v>
      </c>
      <c r="J5" s="104" t="s">
        <v>1647</v>
      </c>
      <c r="K5" s="105" t="s">
        <v>1090</v>
      </c>
      <c r="L5" s="105" t="s">
        <v>1112</v>
      </c>
      <c r="M5" s="105" t="s">
        <v>1655</v>
      </c>
      <c r="N5" s="105">
        <v>894</v>
      </c>
      <c r="O5" s="105" t="s">
        <v>531</v>
      </c>
      <c r="P5" s="105" t="s">
        <v>424</v>
      </c>
      <c r="Q5" s="105" t="s">
        <v>425</v>
      </c>
      <c r="R5" s="105" t="s">
        <v>1900</v>
      </c>
      <c r="S5" s="105">
        <v>298</v>
      </c>
      <c r="T5" s="105" t="s">
        <v>550</v>
      </c>
      <c r="U5" s="105" t="s">
        <v>421</v>
      </c>
      <c r="V5" s="105" t="s">
        <v>422</v>
      </c>
      <c r="W5" s="105" t="s">
        <v>1989</v>
      </c>
      <c r="X5" s="105">
        <v>298</v>
      </c>
      <c r="Y5" s="105" t="s">
        <v>558</v>
      </c>
      <c r="Z5" s="105" t="s">
        <v>418</v>
      </c>
      <c r="AA5" s="105" t="s">
        <v>419</v>
      </c>
      <c r="AB5" s="105" t="s">
        <v>1720</v>
      </c>
      <c r="AC5" s="106">
        <v>298</v>
      </c>
    </row>
    <row r="6" spans="1:29" ht="18.75" customHeight="1" x14ac:dyDescent="0.4">
      <c r="A6" s="107" t="s">
        <v>4051</v>
      </c>
      <c r="B6" s="108" t="s">
        <v>3916</v>
      </c>
      <c r="C6" s="108" t="s">
        <v>3917</v>
      </c>
      <c r="D6" s="108" t="s">
        <v>4049</v>
      </c>
      <c r="E6" s="108">
        <v>100</v>
      </c>
      <c r="F6" s="108">
        <v>100</v>
      </c>
      <c r="G6" s="108">
        <v>100</v>
      </c>
      <c r="H6" s="109">
        <v>300</v>
      </c>
      <c r="J6" s="107" t="s">
        <v>3444</v>
      </c>
      <c r="K6" s="108" t="s">
        <v>921</v>
      </c>
      <c r="L6" s="108" t="s">
        <v>1121</v>
      </c>
      <c r="M6" s="108" t="s">
        <v>3961</v>
      </c>
      <c r="N6" s="108">
        <v>892</v>
      </c>
      <c r="O6" s="108" t="s">
        <v>930</v>
      </c>
      <c r="P6" s="108" t="s">
        <v>931</v>
      </c>
      <c r="Q6" s="108" t="s">
        <v>932</v>
      </c>
      <c r="R6" s="108" t="s">
        <v>1997</v>
      </c>
      <c r="S6" s="108">
        <v>300</v>
      </c>
      <c r="T6" s="108" t="s">
        <v>929</v>
      </c>
      <c r="U6" s="108" t="s">
        <v>927</v>
      </c>
      <c r="V6" s="108" t="s">
        <v>928</v>
      </c>
      <c r="W6" s="108" t="s">
        <v>1984</v>
      </c>
      <c r="X6" s="108">
        <v>298</v>
      </c>
      <c r="Y6" s="108" t="s">
        <v>950</v>
      </c>
      <c r="Z6" s="108" t="s">
        <v>924</v>
      </c>
      <c r="AA6" s="108" t="s">
        <v>925</v>
      </c>
      <c r="AB6" s="108" t="s">
        <v>11</v>
      </c>
      <c r="AC6" s="109">
        <v>294</v>
      </c>
    </row>
    <row r="7" spans="1:29" ht="18.75" customHeight="1" x14ac:dyDescent="0.4">
      <c r="A7" s="107" t="s">
        <v>4052</v>
      </c>
      <c r="B7" s="108" t="s">
        <v>9</v>
      </c>
      <c r="C7" s="108" t="s">
        <v>3673</v>
      </c>
      <c r="D7" s="108" t="s">
        <v>13</v>
      </c>
      <c r="E7" s="108">
        <v>100</v>
      </c>
      <c r="F7" s="108">
        <v>100</v>
      </c>
      <c r="G7" s="108">
        <v>100</v>
      </c>
      <c r="H7" s="109">
        <v>300</v>
      </c>
      <c r="J7" s="107" t="s">
        <v>3448</v>
      </c>
      <c r="K7" s="108" t="s">
        <v>156</v>
      </c>
      <c r="L7" s="108" t="s">
        <v>1113</v>
      </c>
      <c r="M7" s="108" t="s">
        <v>1652</v>
      </c>
      <c r="N7" s="108">
        <v>888</v>
      </c>
      <c r="O7" s="108" t="s">
        <v>387</v>
      </c>
      <c r="P7" s="108" t="s">
        <v>242</v>
      </c>
      <c r="Q7" s="108" t="s">
        <v>243</v>
      </c>
      <c r="R7" s="108" t="s">
        <v>1984</v>
      </c>
      <c r="S7" s="108">
        <v>300</v>
      </c>
      <c r="T7" s="108" t="s">
        <v>388</v>
      </c>
      <c r="U7" s="108" t="s">
        <v>228</v>
      </c>
      <c r="V7" s="108" t="s">
        <v>229</v>
      </c>
      <c r="W7" s="108" t="s">
        <v>250</v>
      </c>
      <c r="X7" s="108">
        <v>296</v>
      </c>
      <c r="Y7" s="108" t="s">
        <v>386</v>
      </c>
      <c r="Z7" s="108" t="s">
        <v>246</v>
      </c>
      <c r="AA7" s="108" t="s">
        <v>247</v>
      </c>
      <c r="AB7" s="108" t="s">
        <v>518</v>
      </c>
      <c r="AC7" s="109">
        <v>292</v>
      </c>
    </row>
    <row r="8" spans="1:29" ht="18.75" customHeight="1" x14ac:dyDescent="0.4">
      <c r="A8" s="107" t="s">
        <v>3456</v>
      </c>
      <c r="B8" s="108" t="s">
        <v>927</v>
      </c>
      <c r="C8" s="108" t="s">
        <v>3704</v>
      </c>
      <c r="D8" s="108" t="s">
        <v>921</v>
      </c>
      <c r="E8" s="108">
        <v>98</v>
      </c>
      <c r="F8" s="108">
        <v>100</v>
      </c>
      <c r="G8" s="108">
        <v>100</v>
      </c>
      <c r="H8" s="109">
        <v>298</v>
      </c>
      <c r="J8" s="107" t="s">
        <v>3456</v>
      </c>
      <c r="K8" s="108" t="s">
        <v>956</v>
      </c>
      <c r="L8" s="108" t="s">
        <v>1125</v>
      </c>
      <c r="M8" s="108" t="s">
        <v>3962</v>
      </c>
      <c r="N8" s="108">
        <v>854</v>
      </c>
      <c r="O8" s="108" t="s">
        <v>973</v>
      </c>
      <c r="P8" s="108" t="s">
        <v>957</v>
      </c>
      <c r="Q8" s="108" t="s">
        <v>958</v>
      </c>
      <c r="R8" s="108" t="s">
        <v>250</v>
      </c>
      <c r="S8" s="108">
        <v>292</v>
      </c>
      <c r="T8" s="108" t="s">
        <v>1014</v>
      </c>
      <c r="U8" s="108" t="s">
        <v>965</v>
      </c>
      <c r="V8" s="108" t="s">
        <v>966</v>
      </c>
      <c r="W8" s="108" t="s">
        <v>1989</v>
      </c>
      <c r="X8" s="108">
        <v>292</v>
      </c>
      <c r="Y8" s="108" t="s">
        <v>1051</v>
      </c>
      <c r="Z8" s="108" t="s">
        <v>968</v>
      </c>
      <c r="AA8" s="108" t="s">
        <v>969</v>
      </c>
      <c r="AB8" s="108" t="s">
        <v>1993</v>
      </c>
      <c r="AC8" s="109">
        <v>270</v>
      </c>
    </row>
    <row r="9" spans="1:29" ht="18.75" customHeight="1" x14ac:dyDescent="0.4">
      <c r="A9" s="107" t="s">
        <v>3456</v>
      </c>
      <c r="B9" s="108" t="s">
        <v>418</v>
      </c>
      <c r="C9" s="108" t="s">
        <v>3695</v>
      </c>
      <c r="D9" s="108" t="s">
        <v>1090</v>
      </c>
      <c r="E9" s="108">
        <v>98</v>
      </c>
      <c r="F9" s="108">
        <v>100</v>
      </c>
      <c r="G9" s="108">
        <v>100</v>
      </c>
      <c r="H9" s="109">
        <v>298</v>
      </c>
      <c r="J9" s="107" t="s">
        <v>3461</v>
      </c>
      <c r="K9" s="108" t="s">
        <v>13</v>
      </c>
      <c r="L9" s="108" t="s">
        <v>1366</v>
      </c>
      <c r="M9" s="108" t="s">
        <v>1650</v>
      </c>
      <c r="N9" s="108">
        <v>848</v>
      </c>
      <c r="O9" s="108" t="s">
        <v>254</v>
      </c>
      <c r="P9" s="108" t="s">
        <v>9</v>
      </c>
      <c r="Q9" s="108" t="s">
        <v>10</v>
      </c>
      <c r="R9" s="108" t="s">
        <v>1997</v>
      </c>
      <c r="S9" s="108">
        <v>300</v>
      </c>
      <c r="T9" s="108" t="s">
        <v>251</v>
      </c>
      <c r="U9" s="108" t="s">
        <v>7</v>
      </c>
      <c r="V9" s="108" t="s">
        <v>8</v>
      </c>
      <c r="W9" s="108" t="s">
        <v>244</v>
      </c>
      <c r="X9" s="108">
        <v>280</v>
      </c>
      <c r="Y9" s="108" t="s">
        <v>248</v>
      </c>
      <c r="Z9" s="108" t="s">
        <v>3</v>
      </c>
      <c r="AA9" s="108" t="s">
        <v>4</v>
      </c>
      <c r="AB9" s="108" t="s">
        <v>11</v>
      </c>
      <c r="AC9" s="109">
        <v>268</v>
      </c>
    </row>
    <row r="10" spans="1:29" ht="18.75" customHeight="1" x14ac:dyDescent="0.4">
      <c r="A10" s="107" t="s">
        <v>3456</v>
      </c>
      <c r="B10" s="108" t="s">
        <v>1538</v>
      </c>
      <c r="C10" s="108" t="s">
        <v>3656</v>
      </c>
      <c r="D10" s="108" t="s">
        <v>1374</v>
      </c>
      <c r="E10" s="108">
        <v>100</v>
      </c>
      <c r="F10" s="108">
        <v>100</v>
      </c>
      <c r="G10" s="108">
        <v>98</v>
      </c>
      <c r="H10" s="109">
        <v>298</v>
      </c>
      <c r="J10" s="107" t="s">
        <v>3467</v>
      </c>
      <c r="K10" s="108" t="s">
        <v>934</v>
      </c>
      <c r="L10" s="108" t="s">
        <v>1125</v>
      </c>
      <c r="M10" s="108" t="s">
        <v>3963</v>
      </c>
      <c r="N10" s="108">
        <v>828</v>
      </c>
      <c r="O10" s="108" t="s">
        <v>970</v>
      </c>
      <c r="P10" s="108" t="s">
        <v>941</v>
      </c>
      <c r="Q10" s="108" t="s">
        <v>942</v>
      </c>
      <c r="R10" s="108" t="s">
        <v>250</v>
      </c>
      <c r="S10" s="108">
        <v>294</v>
      </c>
      <c r="T10" s="108" t="s">
        <v>967</v>
      </c>
      <c r="U10" s="108" t="s">
        <v>948</v>
      </c>
      <c r="V10" s="108" t="s">
        <v>949</v>
      </c>
      <c r="W10" s="108" t="s">
        <v>11</v>
      </c>
      <c r="X10" s="108">
        <v>278</v>
      </c>
      <c r="Y10" s="108" t="s">
        <v>964</v>
      </c>
      <c r="Z10" s="108" t="s">
        <v>951</v>
      </c>
      <c r="AA10" s="108" t="s">
        <v>952</v>
      </c>
      <c r="AB10" s="108" t="s">
        <v>1997</v>
      </c>
      <c r="AC10" s="109">
        <v>256</v>
      </c>
    </row>
    <row r="11" spans="1:29" ht="18.75" customHeight="1" x14ac:dyDescent="0.4">
      <c r="A11" s="107" t="s">
        <v>3456</v>
      </c>
      <c r="B11" s="108" t="s">
        <v>421</v>
      </c>
      <c r="C11" s="108" t="s">
        <v>3684</v>
      </c>
      <c r="D11" s="108" t="s">
        <v>1090</v>
      </c>
      <c r="E11" s="108">
        <v>100</v>
      </c>
      <c r="F11" s="108">
        <v>100</v>
      </c>
      <c r="G11" s="108">
        <v>98</v>
      </c>
      <c r="H11" s="109">
        <v>298</v>
      </c>
      <c r="J11" s="107" t="s">
        <v>3470</v>
      </c>
      <c r="K11" s="108" t="s">
        <v>1267</v>
      </c>
      <c r="L11" s="108" t="s">
        <v>1359</v>
      </c>
      <c r="M11" s="108" t="s">
        <v>1648</v>
      </c>
      <c r="N11" s="108">
        <v>824</v>
      </c>
      <c r="O11" s="108" t="s">
        <v>47</v>
      </c>
      <c r="P11" s="108" t="s">
        <v>1375</v>
      </c>
      <c r="Q11" s="108" t="s">
        <v>1716</v>
      </c>
      <c r="R11" s="108" t="s">
        <v>244</v>
      </c>
      <c r="S11" s="108">
        <v>288</v>
      </c>
      <c r="T11" s="108" t="s">
        <v>15</v>
      </c>
      <c r="U11" s="108" t="s">
        <v>1266</v>
      </c>
      <c r="V11" s="108" t="s">
        <v>1715</v>
      </c>
      <c r="W11" s="108" t="s">
        <v>51</v>
      </c>
      <c r="X11" s="108">
        <v>286</v>
      </c>
      <c r="Y11" s="108" t="s">
        <v>61</v>
      </c>
      <c r="Z11" s="108" t="s">
        <v>1438</v>
      </c>
      <c r="AA11" s="108" t="s">
        <v>1717</v>
      </c>
      <c r="AB11" s="108" t="s">
        <v>1718</v>
      </c>
      <c r="AC11" s="109">
        <v>250</v>
      </c>
    </row>
    <row r="12" spans="1:29" ht="18.75" customHeight="1" x14ac:dyDescent="0.4">
      <c r="A12" s="107" t="s">
        <v>3456</v>
      </c>
      <c r="B12" s="108" t="s">
        <v>424</v>
      </c>
      <c r="C12" s="108" t="s">
        <v>3658</v>
      </c>
      <c r="D12" s="108" t="s">
        <v>1090</v>
      </c>
      <c r="E12" s="108">
        <v>100</v>
      </c>
      <c r="F12" s="108">
        <v>100</v>
      </c>
      <c r="G12" s="108">
        <v>98</v>
      </c>
      <c r="H12" s="109">
        <v>298</v>
      </c>
      <c r="J12" s="107" t="s">
        <v>3472</v>
      </c>
      <c r="K12" s="108" t="s">
        <v>590</v>
      </c>
      <c r="L12" s="108" t="s">
        <v>1114</v>
      </c>
      <c r="M12" s="108" t="s">
        <v>3964</v>
      </c>
      <c r="N12" s="108">
        <v>814</v>
      </c>
      <c r="O12" s="108" t="s">
        <v>709</v>
      </c>
      <c r="P12" s="108" t="s">
        <v>629</v>
      </c>
      <c r="Q12" s="108" t="s">
        <v>630</v>
      </c>
      <c r="R12" s="108" t="s">
        <v>365</v>
      </c>
      <c r="S12" s="108">
        <v>290</v>
      </c>
      <c r="T12" s="108" t="s">
        <v>710</v>
      </c>
      <c r="U12" s="108" t="s">
        <v>634</v>
      </c>
      <c r="V12" s="108" t="s">
        <v>635</v>
      </c>
      <c r="W12" s="108" t="s">
        <v>1720</v>
      </c>
      <c r="X12" s="108">
        <v>266</v>
      </c>
      <c r="Y12" s="108" t="s">
        <v>662</v>
      </c>
      <c r="Z12" s="108" t="s">
        <v>616</v>
      </c>
      <c r="AA12" s="108" t="s">
        <v>617</v>
      </c>
      <c r="AB12" s="108" t="s">
        <v>11</v>
      </c>
      <c r="AC12" s="109">
        <v>258</v>
      </c>
    </row>
    <row r="13" spans="1:29" ht="18.75" customHeight="1" x14ac:dyDescent="0.4">
      <c r="A13" s="107" t="s">
        <v>3456</v>
      </c>
      <c r="B13" s="108" t="s">
        <v>107</v>
      </c>
      <c r="C13" s="108" t="s">
        <v>3669</v>
      </c>
      <c r="D13" s="108" t="s">
        <v>103</v>
      </c>
      <c r="E13" s="108">
        <v>100</v>
      </c>
      <c r="F13" s="108">
        <v>100</v>
      </c>
      <c r="G13" s="108">
        <v>98</v>
      </c>
      <c r="H13" s="109">
        <v>298</v>
      </c>
      <c r="J13" s="107" t="s">
        <v>3479</v>
      </c>
      <c r="K13" s="108" t="s">
        <v>1089</v>
      </c>
      <c r="L13" s="108" t="s">
        <v>1112</v>
      </c>
      <c r="M13" s="108" t="s">
        <v>1654</v>
      </c>
      <c r="N13" s="108">
        <v>804</v>
      </c>
      <c r="O13" s="108" t="s">
        <v>512</v>
      </c>
      <c r="P13" s="108" t="s">
        <v>378</v>
      </c>
      <c r="Q13" s="108" t="s">
        <v>379</v>
      </c>
      <c r="R13" s="108" t="s">
        <v>250</v>
      </c>
      <c r="S13" s="108">
        <v>286</v>
      </c>
      <c r="T13" s="108" t="s">
        <v>517</v>
      </c>
      <c r="U13" s="108" t="s">
        <v>389</v>
      </c>
      <c r="V13" s="108" t="s">
        <v>390</v>
      </c>
      <c r="W13" s="108" t="s">
        <v>2434</v>
      </c>
      <c r="X13" s="108">
        <v>262</v>
      </c>
      <c r="Y13" s="108" t="s">
        <v>511</v>
      </c>
      <c r="Z13" s="108" t="s">
        <v>381</v>
      </c>
      <c r="AA13" s="108" t="s">
        <v>382</v>
      </c>
      <c r="AB13" s="108" t="s">
        <v>250</v>
      </c>
      <c r="AC13" s="109">
        <v>256</v>
      </c>
    </row>
    <row r="14" spans="1:29" ht="18.75" customHeight="1" x14ac:dyDescent="0.4">
      <c r="A14" s="107" t="s">
        <v>3456</v>
      </c>
      <c r="B14" s="108" t="s">
        <v>1373</v>
      </c>
      <c r="C14" s="108" t="s">
        <v>3690</v>
      </c>
      <c r="D14" s="108" t="s">
        <v>1370</v>
      </c>
      <c r="E14" s="108">
        <v>98</v>
      </c>
      <c r="F14" s="108">
        <v>100</v>
      </c>
      <c r="G14" s="108">
        <v>100</v>
      </c>
      <c r="H14" s="109">
        <v>298</v>
      </c>
      <c r="J14" s="110" t="s">
        <v>3481</v>
      </c>
      <c r="K14" s="111" t="s">
        <v>1658</v>
      </c>
      <c r="L14" s="111" t="s">
        <v>1114</v>
      </c>
      <c r="M14" s="111" t="s">
        <v>1659</v>
      </c>
      <c r="N14" s="111">
        <v>762</v>
      </c>
      <c r="O14" s="111" t="s">
        <v>637</v>
      </c>
      <c r="P14" s="111" t="s">
        <v>1265</v>
      </c>
      <c r="Q14" s="111" t="s">
        <v>1994</v>
      </c>
      <c r="R14" s="111" t="s">
        <v>1984</v>
      </c>
      <c r="S14" s="111">
        <v>284</v>
      </c>
      <c r="T14" s="111" t="s">
        <v>638</v>
      </c>
      <c r="U14" s="111" t="s">
        <v>1995</v>
      </c>
      <c r="V14" s="111" t="s">
        <v>1996</v>
      </c>
      <c r="W14" s="111" t="s">
        <v>1984</v>
      </c>
      <c r="X14" s="111">
        <v>268</v>
      </c>
      <c r="Y14" s="111" t="s">
        <v>639</v>
      </c>
      <c r="Z14" s="111" t="s">
        <v>699</v>
      </c>
      <c r="AA14" s="111" t="s">
        <v>700</v>
      </c>
      <c r="AB14" s="111" t="s">
        <v>1997</v>
      </c>
      <c r="AC14" s="112">
        <v>210</v>
      </c>
    </row>
    <row r="15" spans="1:29" ht="18.75" customHeight="1" x14ac:dyDescent="0.4">
      <c r="A15" s="107" t="s">
        <v>3484</v>
      </c>
      <c r="B15" s="108" t="s">
        <v>228</v>
      </c>
      <c r="C15" s="108" t="s">
        <v>3661</v>
      </c>
      <c r="D15" s="108" t="s">
        <v>156</v>
      </c>
      <c r="E15" s="108">
        <v>100</v>
      </c>
      <c r="F15" s="108">
        <v>98</v>
      </c>
      <c r="G15" s="108">
        <v>98</v>
      </c>
      <c r="H15" s="109">
        <v>296</v>
      </c>
      <c r="J15" s="116" t="s">
        <v>1119</v>
      </c>
      <c r="K15" s="117" t="s">
        <v>293</v>
      </c>
      <c r="L15" s="117" t="s">
        <v>1112</v>
      </c>
      <c r="M15" s="117" t="s">
        <v>1653</v>
      </c>
      <c r="N15" s="117">
        <v>678</v>
      </c>
      <c r="O15" s="117" t="s">
        <v>469</v>
      </c>
      <c r="P15" s="117" t="s">
        <v>358</v>
      </c>
      <c r="Q15" s="117" t="s">
        <v>359</v>
      </c>
      <c r="R15" s="117" t="s">
        <v>11</v>
      </c>
      <c r="S15" s="117">
        <v>268</v>
      </c>
      <c r="T15" s="117" t="s">
        <v>499</v>
      </c>
      <c r="U15" s="117" t="s">
        <v>1268</v>
      </c>
      <c r="V15" s="117" t="s">
        <v>2355</v>
      </c>
      <c r="W15" s="117" t="s">
        <v>518</v>
      </c>
      <c r="X15" s="117">
        <v>230</v>
      </c>
      <c r="Y15" s="117" t="s">
        <v>500</v>
      </c>
      <c r="Z15" s="117" t="s">
        <v>363</v>
      </c>
      <c r="AA15" s="117" t="s">
        <v>364</v>
      </c>
      <c r="AB15" s="117" t="s">
        <v>818</v>
      </c>
      <c r="AC15" s="118">
        <v>180</v>
      </c>
    </row>
    <row r="16" spans="1:29" ht="18.75" customHeight="1" x14ac:dyDescent="0.4">
      <c r="A16" s="107" t="s">
        <v>3484</v>
      </c>
      <c r="B16" s="108" t="s">
        <v>1105</v>
      </c>
      <c r="C16" s="108" t="s">
        <v>3668</v>
      </c>
      <c r="D16" s="108" t="s">
        <v>1097</v>
      </c>
      <c r="E16" s="108">
        <v>96</v>
      </c>
      <c r="F16" s="108">
        <v>100</v>
      </c>
      <c r="G16" s="108">
        <v>100</v>
      </c>
      <c r="H16" s="109">
        <v>296</v>
      </c>
      <c r="J16" s="107" t="s">
        <v>1119</v>
      </c>
      <c r="K16" s="108" t="s">
        <v>764</v>
      </c>
      <c r="L16" s="108" t="s">
        <v>1122</v>
      </c>
      <c r="M16" s="108" t="s">
        <v>3965</v>
      </c>
      <c r="N16" s="108">
        <v>550</v>
      </c>
      <c r="O16" s="108" t="s">
        <v>796</v>
      </c>
      <c r="P16" s="108" t="s">
        <v>767</v>
      </c>
      <c r="Q16" s="108" t="s">
        <v>768</v>
      </c>
      <c r="R16" s="108" t="s">
        <v>250</v>
      </c>
      <c r="S16" s="108">
        <v>242</v>
      </c>
      <c r="T16" s="108" t="s">
        <v>819</v>
      </c>
      <c r="U16" s="108" t="s">
        <v>770</v>
      </c>
      <c r="V16" s="108" t="s">
        <v>771</v>
      </c>
      <c r="W16" s="108" t="s">
        <v>2830</v>
      </c>
      <c r="X16" s="108">
        <v>186</v>
      </c>
      <c r="Y16" s="108" t="s">
        <v>816</v>
      </c>
      <c r="Z16" s="108" t="s">
        <v>3078</v>
      </c>
      <c r="AA16" s="108" t="s">
        <v>3079</v>
      </c>
      <c r="AB16" s="108" t="s">
        <v>250</v>
      </c>
      <c r="AC16" s="109">
        <v>122</v>
      </c>
    </row>
    <row r="17" spans="1:29" ht="18.75" customHeight="1" x14ac:dyDescent="0.4">
      <c r="A17" s="107" t="s">
        <v>3546</v>
      </c>
      <c r="B17" s="108" t="s">
        <v>924</v>
      </c>
      <c r="C17" s="108" t="s">
        <v>3692</v>
      </c>
      <c r="D17" s="108" t="s">
        <v>921</v>
      </c>
      <c r="E17" s="108">
        <v>98</v>
      </c>
      <c r="F17" s="108">
        <v>100</v>
      </c>
      <c r="G17" s="108">
        <v>96</v>
      </c>
      <c r="H17" s="109">
        <v>294</v>
      </c>
      <c r="J17" s="107" t="s">
        <v>1119</v>
      </c>
      <c r="K17" s="108" t="s">
        <v>1086</v>
      </c>
      <c r="L17" s="108" t="s">
        <v>1116</v>
      </c>
      <c r="M17" s="108" t="s">
        <v>1651</v>
      </c>
      <c r="N17" s="108">
        <v>486</v>
      </c>
      <c r="O17" s="108" t="s">
        <v>366</v>
      </c>
      <c r="P17" s="108" t="s">
        <v>90</v>
      </c>
      <c r="Q17" s="108" t="s">
        <v>91</v>
      </c>
      <c r="R17" s="108" t="s">
        <v>11</v>
      </c>
      <c r="S17" s="108">
        <v>200</v>
      </c>
      <c r="T17" s="108" t="s">
        <v>367</v>
      </c>
      <c r="U17" s="108" t="s">
        <v>93</v>
      </c>
      <c r="V17" s="108" t="s">
        <v>94</v>
      </c>
      <c r="W17" s="108" t="s">
        <v>11</v>
      </c>
      <c r="X17" s="108">
        <v>152</v>
      </c>
      <c r="Y17" s="108" t="s">
        <v>362</v>
      </c>
      <c r="Z17" s="108" t="s">
        <v>86</v>
      </c>
      <c r="AA17" s="108" t="s">
        <v>87</v>
      </c>
      <c r="AB17" s="108" t="s">
        <v>11</v>
      </c>
      <c r="AC17" s="109">
        <v>134</v>
      </c>
    </row>
    <row r="18" spans="1:29" ht="18.75" customHeight="1" x14ac:dyDescent="0.4">
      <c r="A18" s="107" t="s">
        <v>3546</v>
      </c>
      <c r="B18" s="108" t="s">
        <v>941</v>
      </c>
      <c r="C18" s="108" t="s">
        <v>3687</v>
      </c>
      <c r="D18" s="108" t="s">
        <v>934</v>
      </c>
      <c r="E18" s="108">
        <v>100</v>
      </c>
      <c r="F18" s="108">
        <v>100</v>
      </c>
      <c r="G18" s="108">
        <v>94</v>
      </c>
      <c r="H18" s="109">
        <v>294</v>
      </c>
      <c r="J18" s="107" t="s">
        <v>1119</v>
      </c>
      <c r="K18" s="108" t="s">
        <v>443</v>
      </c>
      <c r="L18" s="108" t="s">
        <v>1114</v>
      </c>
      <c r="M18" s="108" t="s">
        <v>1656</v>
      </c>
      <c r="N18" s="108">
        <v>470</v>
      </c>
      <c r="O18" s="108" t="s">
        <v>624</v>
      </c>
      <c r="P18" s="108" t="s">
        <v>464</v>
      </c>
      <c r="Q18" s="108" t="s">
        <v>465</v>
      </c>
      <c r="R18" s="108" t="s">
        <v>250</v>
      </c>
      <c r="S18" s="108">
        <v>184</v>
      </c>
      <c r="T18" s="108" t="s">
        <v>625</v>
      </c>
      <c r="U18" s="108" t="s">
        <v>461</v>
      </c>
      <c r="V18" s="108" t="s">
        <v>462</v>
      </c>
      <c r="W18" s="108" t="s">
        <v>250</v>
      </c>
      <c r="X18" s="108">
        <v>162</v>
      </c>
      <c r="Y18" s="108" t="s">
        <v>626</v>
      </c>
      <c r="Z18" s="108" t="s">
        <v>470</v>
      </c>
      <c r="AA18" s="108" t="s">
        <v>471</v>
      </c>
      <c r="AB18" s="108" t="s">
        <v>1989</v>
      </c>
      <c r="AC18" s="109">
        <v>124</v>
      </c>
    </row>
    <row r="19" spans="1:29" ht="18.75" customHeight="1" x14ac:dyDescent="0.4">
      <c r="A19" s="107" t="s">
        <v>3494</v>
      </c>
      <c r="B19" s="108" t="s">
        <v>965</v>
      </c>
      <c r="C19" s="108" t="s">
        <v>3674</v>
      </c>
      <c r="D19" s="108" t="s">
        <v>956</v>
      </c>
      <c r="E19" s="108">
        <v>96</v>
      </c>
      <c r="F19" s="108">
        <v>100</v>
      </c>
      <c r="G19" s="108">
        <v>96</v>
      </c>
      <c r="H19" s="109">
        <v>292</v>
      </c>
      <c r="J19" s="107" t="s">
        <v>1119</v>
      </c>
      <c r="K19" s="108" t="s">
        <v>490</v>
      </c>
      <c r="L19" s="108" t="s">
        <v>1114</v>
      </c>
      <c r="M19" s="108" t="s">
        <v>1657</v>
      </c>
      <c r="N19" s="108">
        <v>266</v>
      </c>
      <c r="O19" s="108" t="s">
        <v>632</v>
      </c>
      <c r="P19" s="108" t="s">
        <v>501</v>
      </c>
      <c r="Q19" s="108" t="s">
        <v>502</v>
      </c>
      <c r="R19" s="108" t="s">
        <v>1989</v>
      </c>
      <c r="S19" s="108">
        <v>136</v>
      </c>
      <c r="T19" s="108" t="s">
        <v>631</v>
      </c>
      <c r="U19" s="108" t="s">
        <v>1272</v>
      </c>
      <c r="V19" s="108" t="s">
        <v>2537</v>
      </c>
      <c r="W19" s="108" t="s">
        <v>1984</v>
      </c>
      <c r="X19" s="108">
        <v>130</v>
      </c>
      <c r="Y19" s="108" t="s">
        <v>628</v>
      </c>
      <c r="Z19" s="108" t="s">
        <v>496</v>
      </c>
      <c r="AA19" s="108" t="s">
        <v>497</v>
      </c>
      <c r="AB19" s="108" t="s">
        <v>391</v>
      </c>
      <c r="AC19" s="109">
        <v>0</v>
      </c>
    </row>
    <row r="20" spans="1:29" ht="18.75" customHeight="1" x14ac:dyDescent="0.4">
      <c r="A20" s="107" t="s">
        <v>3494</v>
      </c>
      <c r="B20" s="108" t="s">
        <v>957</v>
      </c>
      <c r="C20" s="108" t="s">
        <v>3687</v>
      </c>
      <c r="D20" s="108" t="s">
        <v>956</v>
      </c>
      <c r="E20" s="108">
        <v>92</v>
      </c>
      <c r="F20" s="108">
        <v>100</v>
      </c>
      <c r="G20" s="108">
        <v>100</v>
      </c>
      <c r="H20" s="109">
        <v>292</v>
      </c>
      <c r="J20" s="110" t="s">
        <v>1119</v>
      </c>
      <c r="K20" s="111" t="s">
        <v>1099</v>
      </c>
      <c r="L20" s="111" t="s">
        <v>1118</v>
      </c>
      <c r="M20" s="111" t="s">
        <v>3966</v>
      </c>
      <c r="N20" s="111">
        <v>236</v>
      </c>
      <c r="O20" s="111" t="s">
        <v>1542</v>
      </c>
      <c r="P20" s="111" t="s">
        <v>1049</v>
      </c>
      <c r="Q20" s="111" t="s">
        <v>1050</v>
      </c>
      <c r="R20" s="111" t="s">
        <v>11</v>
      </c>
      <c r="S20" s="111">
        <v>236</v>
      </c>
      <c r="T20" s="111" t="s">
        <v>1541</v>
      </c>
      <c r="U20" s="111" t="s">
        <v>1046</v>
      </c>
      <c r="V20" s="111" t="s">
        <v>1047</v>
      </c>
      <c r="W20" s="111" t="s">
        <v>11</v>
      </c>
      <c r="X20" s="111">
        <v>0</v>
      </c>
      <c r="Y20" s="111" t="s">
        <v>1543</v>
      </c>
      <c r="Z20" s="111" t="s">
        <v>1052</v>
      </c>
      <c r="AA20" s="111" t="s">
        <v>1053</v>
      </c>
      <c r="AB20" s="111" t="s">
        <v>974</v>
      </c>
      <c r="AC20" s="112">
        <v>0</v>
      </c>
    </row>
    <row r="21" spans="1:29" ht="18.75" customHeight="1" x14ac:dyDescent="0.4">
      <c r="A21" s="107" t="s">
        <v>3494</v>
      </c>
      <c r="B21" s="108" t="s">
        <v>231</v>
      </c>
      <c r="C21" s="108" t="s">
        <v>3661</v>
      </c>
      <c r="D21" s="108" t="s">
        <v>156</v>
      </c>
      <c r="E21" s="108">
        <v>98</v>
      </c>
      <c r="F21" s="108">
        <v>100</v>
      </c>
      <c r="G21" s="108">
        <v>94</v>
      </c>
      <c r="H21" s="109">
        <v>292</v>
      </c>
    </row>
    <row r="22" spans="1:29" ht="18.75" customHeight="1" x14ac:dyDescent="0.4">
      <c r="A22" s="107" t="s">
        <v>3494</v>
      </c>
      <c r="B22" s="108" t="s">
        <v>246</v>
      </c>
      <c r="C22" s="108" t="s">
        <v>3702</v>
      </c>
      <c r="D22" s="108" t="s">
        <v>156</v>
      </c>
      <c r="E22" s="108">
        <v>98</v>
      </c>
      <c r="F22" s="108">
        <v>100</v>
      </c>
      <c r="G22" s="108">
        <v>94</v>
      </c>
      <c r="H22" s="109">
        <v>292</v>
      </c>
    </row>
    <row r="23" spans="1:29" ht="18.75" customHeight="1" x14ac:dyDescent="0.4">
      <c r="A23" s="107" t="s">
        <v>3556</v>
      </c>
      <c r="B23" s="108" t="s">
        <v>629</v>
      </c>
      <c r="C23" s="108" t="s">
        <v>3676</v>
      </c>
      <c r="D23" s="108" t="s">
        <v>590</v>
      </c>
      <c r="E23" s="108">
        <v>98</v>
      </c>
      <c r="F23" s="108">
        <v>100</v>
      </c>
      <c r="G23" s="108">
        <v>92</v>
      </c>
      <c r="H23" s="109">
        <v>290</v>
      </c>
    </row>
    <row r="24" spans="1:29" ht="18.75" customHeight="1" x14ac:dyDescent="0.4">
      <c r="A24" s="107" t="s">
        <v>3556</v>
      </c>
      <c r="B24" s="108" t="s">
        <v>412</v>
      </c>
      <c r="C24" s="108" t="s">
        <v>3698</v>
      </c>
      <c r="D24" s="108" t="s">
        <v>1090</v>
      </c>
      <c r="E24" s="108">
        <v>100</v>
      </c>
      <c r="F24" s="108">
        <v>100</v>
      </c>
      <c r="G24" s="108">
        <v>90</v>
      </c>
      <c r="H24" s="109">
        <v>290</v>
      </c>
    </row>
    <row r="25" spans="1:29" ht="18.75" customHeight="1" x14ac:dyDescent="0.4">
      <c r="A25" s="107" t="s">
        <v>3504</v>
      </c>
      <c r="B25" s="108" t="s">
        <v>415</v>
      </c>
      <c r="C25" s="108" t="s">
        <v>3660</v>
      </c>
      <c r="D25" s="108" t="s">
        <v>1090</v>
      </c>
      <c r="E25" s="108">
        <v>98</v>
      </c>
      <c r="F25" s="108">
        <v>98</v>
      </c>
      <c r="G25" s="108">
        <v>92</v>
      </c>
      <c r="H25" s="109">
        <v>288</v>
      </c>
    </row>
    <row r="26" spans="1:29" ht="18.75" customHeight="1" x14ac:dyDescent="0.4">
      <c r="A26" s="107" t="s">
        <v>3504</v>
      </c>
      <c r="B26" s="108" t="s">
        <v>1375</v>
      </c>
      <c r="C26" s="108" t="s">
        <v>3689</v>
      </c>
      <c r="D26" s="108" t="s">
        <v>1267</v>
      </c>
      <c r="E26" s="108">
        <v>100</v>
      </c>
      <c r="F26" s="108">
        <v>100</v>
      </c>
      <c r="G26" s="108">
        <v>88</v>
      </c>
      <c r="H26" s="109">
        <v>288</v>
      </c>
    </row>
    <row r="27" spans="1:29" ht="18.75" customHeight="1" x14ac:dyDescent="0.4">
      <c r="A27" s="107" t="s">
        <v>3562</v>
      </c>
      <c r="B27" s="108" t="s">
        <v>1266</v>
      </c>
      <c r="C27" s="108" t="s">
        <v>3677</v>
      </c>
      <c r="D27" s="108" t="s">
        <v>1267</v>
      </c>
      <c r="E27" s="108">
        <v>98</v>
      </c>
      <c r="F27" s="108">
        <v>100</v>
      </c>
      <c r="G27" s="108">
        <v>88</v>
      </c>
      <c r="H27" s="109">
        <v>286</v>
      </c>
    </row>
    <row r="28" spans="1:29" ht="18.75" customHeight="1" x14ac:dyDescent="0.4">
      <c r="A28" s="107" t="s">
        <v>3562</v>
      </c>
      <c r="B28" s="108" t="s">
        <v>378</v>
      </c>
      <c r="C28" s="108" t="s">
        <v>3686</v>
      </c>
      <c r="D28" s="108" t="s">
        <v>1089</v>
      </c>
      <c r="E28" s="108">
        <v>92</v>
      </c>
      <c r="F28" s="108">
        <v>100</v>
      </c>
      <c r="G28" s="108">
        <v>94</v>
      </c>
      <c r="H28" s="109">
        <v>286</v>
      </c>
    </row>
    <row r="29" spans="1:29" ht="18.75" customHeight="1" x14ac:dyDescent="0.4">
      <c r="A29" s="107" t="s">
        <v>3508</v>
      </c>
      <c r="B29" s="108" t="s">
        <v>1265</v>
      </c>
      <c r="C29" s="108" t="s">
        <v>3693</v>
      </c>
      <c r="D29" s="108" t="s">
        <v>1658</v>
      </c>
      <c r="E29" s="108">
        <v>96</v>
      </c>
      <c r="F29" s="108">
        <v>100</v>
      </c>
      <c r="G29" s="108">
        <v>88</v>
      </c>
      <c r="H29" s="109">
        <v>284</v>
      </c>
    </row>
    <row r="30" spans="1:29" ht="18.75" customHeight="1" x14ac:dyDescent="0.4">
      <c r="A30" s="107" t="s">
        <v>3509</v>
      </c>
      <c r="B30" s="108" t="s">
        <v>7</v>
      </c>
      <c r="C30" s="108" t="s">
        <v>3696</v>
      </c>
      <c r="D30" s="108" t="s">
        <v>13</v>
      </c>
      <c r="E30" s="108">
        <v>98</v>
      </c>
      <c r="F30" s="108">
        <v>100</v>
      </c>
      <c r="G30" s="108">
        <v>82</v>
      </c>
      <c r="H30" s="109">
        <v>280</v>
      </c>
    </row>
    <row r="31" spans="1:29" ht="18.75" customHeight="1" x14ac:dyDescent="0.4">
      <c r="A31" s="107" t="s">
        <v>3510</v>
      </c>
      <c r="B31" s="108" t="s">
        <v>1270</v>
      </c>
      <c r="C31" s="108" t="s">
        <v>3918</v>
      </c>
      <c r="D31" s="108" t="s">
        <v>1090</v>
      </c>
      <c r="E31" s="108">
        <v>96</v>
      </c>
      <c r="F31" s="108">
        <v>100</v>
      </c>
      <c r="G31" s="108">
        <v>82</v>
      </c>
      <c r="H31" s="109">
        <v>278</v>
      </c>
    </row>
    <row r="32" spans="1:29" ht="18.75" customHeight="1" x14ac:dyDescent="0.4">
      <c r="A32" s="107" t="s">
        <v>3510</v>
      </c>
      <c r="B32" s="108" t="s">
        <v>948</v>
      </c>
      <c r="C32" s="108" t="s">
        <v>3712</v>
      </c>
      <c r="D32" s="108" t="s">
        <v>934</v>
      </c>
      <c r="E32" s="108">
        <v>92</v>
      </c>
      <c r="F32" s="108">
        <v>100</v>
      </c>
      <c r="G32" s="108">
        <v>86</v>
      </c>
      <c r="H32" s="109">
        <v>278</v>
      </c>
    </row>
    <row r="33" spans="1:8" ht="18.75" customHeight="1" x14ac:dyDescent="0.4">
      <c r="A33" s="107" t="s">
        <v>3570</v>
      </c>
      <c r="B33" s="108" t="s">
        <v>1106</v>
      </c>
      <c r="C33" s="108" t="s">
        <v>3671</v>
      </c>
      <c r="D33" s="108" t="s">
        <v>833</v>
      </c>
      <c r="E33" s="108">
        <v>88</v>
      </c>
      <c r="F33" s="108">
        <v>100</v>
      </c>
      <c r="G33" s="108">
        <v>86</v>
      </c>
      <c r="H33" s="109">
        <v>274</v>
      </c>
    </row>
    <row r="34" spans="1:8" ht="18.75" customHeight="1" x14ac:dyDescent="0.4">
      <c r="A34" s="110" t="s">
        <v>3615</v>
      </c>
      <c r="B34" s="111" t="s">
        <v>2583</v>
      </c>
      <c r="C34" s="111" t="s">
        <v>3919</v>
      </c>
      <c r="D34" s="111" t="s">
        <v>1091</v>
      </c>
      <c r="E34" s="111">
        <v>82</v>
      </c>
      <c r="F34" s="111">
        <v>100</v>
      </c>
      <c r="G34" s="111">
        <v>90</v>
      </c>
      <c r="H34" s="112">
        <v>272</v>
      </c>
    </row>
    <row r="35" spans="1:8" ht="18.75" customHeight="1" x14ac:dyDescent="0.4">
      <c r="A35" s="116" t="s">
        <v>3748</v>
      </c>
      <c r="B35" s="117" t="s">
        <v>663</v>
      </c>
      <c r="C35" s="117" t="s">
        <v>3711</v>
      </c>
      <c r="D35" s="117" t="s">
        <v>655</v>
      </c>
      <c r="E35" s="117">
        <v>86</v>
      </c>
      <c r="F35" s="117">
        <v>100</v>
      </c>
      <c r="G35" s="117">
        <v>84</v>
      </c>
      <c r="H35" s="118">
        <v>270</v>
      </c>
    </row>
    <row r="36" spans="1:8" ht="18.75" customHeight="1" x14ac:dyDescent="0.4">
      <c r="A36" s="107" t="s">
        <v>3748</v>
      </c>
      <c r="B36" s="108" t="s">
        <v>968</v>
      </c>
      <c r="C36" s="108" t="s">
        <v>3724</v>
      </c>
      <c r="D36" s="108" t="s">
        <v>956</v>
      </c>
      <c r="E36" s="108">
        <v>88</v>
      </c>
      <c r="F36" s="108">
        <v>98</v>
      </c>
      <c r="G36" s="108">
        <v>84</v>
      </c>
      <c r="H36" s="109">
        <v>270</v>
      </c>
    </row>
    <row r="37" spans="1:8" ht="18.75" customHeight="1" x14ac:dyDescent="0.4">
      <c r="A37" s="107" t="s">
        <v>3749</v>
      </c>
      <c r="B37" s="108" t="s">
        <v>1274</v>
      </c>
      <c r="C37" s="108" t="s">
        <v>3697</v>
      </c>
      <c r="D37" s="108" t="s">
        <v>1090</v>
      </c>
      <c r="E37" s="108">
        <v>86</v>
      </c>
      <c r="F37" s="108">
        <v>100</v>
      </c>
      <c r="G37" s="108">
        <v>82</v>
      </c>
      <c r="H37" s="109">
        <v>268</v>
      </c>
    </row>
    <row r="38" spans="1:8" ht="18.75" customHeight="1" x14ac:dyDescent="0.4">
      <c r="A38" s="107" t="s">
        <v>3749</v>
      </c>
      <c r="B38" s="108" t="s">
        <v>3</v>
      </c>
      <c r="C38" s="108" t="s">
        <v>3719</v>
      </c>
      <c r="D38" s="108" t="s">
        <v>13</v>
      </c>
      <c r="E38" s="108">
        <v>88</v>
      </c>
      <c r="F38" s="108">
        <v>92</v>
      </c>
      <c r="G38" s="108">
        <v>88</v>
      </c>
      <c r="H38" s="109">
        <v>268</v>
      </c>
    </row>
    <row r="39" spans="1:8" ht="18.75" customHeight="1" x14ac:dyDescent="0.4">
      <c r="A39" s="107" t="s">
        <v>3749</v>
      </c>
      <c r="B39" s="108" t="s">
        <v>1995</v>
      </c>
      <c r="C39" s="108" t="s">
        <v>3693</v>
      </c>
      <c r="D39" s="108" t="s">
        <v>1658</v>
      </c>
      <c r="E39" s="108">
        <v>80</v>
      </c>
      <c r="F39" s="108">
        <v>100</v>
      </c>
      <c r="G39" s="108">
        <v>88</v>
      </c>
      <c r="H39" s="109">
        <v>268</v>
      </c>
    </row>
    <row r="40" spans="1:8" ht="18.75" customHeight="1" x14ac:dyDescent="0.4">
      <c r="A40" s="107" t="s">
        <v>3749</v>
      </c>
      <c r="B40" s="108" t="s">
        <v>1260</v>
      </c>
      <c r="C40" s="108" t="s">
        <v>3712</v>
      </c>
      <c r="D40" s="108" t="s">
        <v>956</v>
      </c>
      <c r="E40" s="108">
        <v>80</v>
      </c>
      <c r="F40" s="108">
        <v>98</v>
      </c>
      <c r="G40" s="108">
        <v>90</v>
      </c>
      <c r="H40" s="109">
        <v>268</v>
      </c>
    </row>
    <row r="41" spans="1:8" ht="18.75" customHeight="1" x14ac:dyDescent="0.4">
      <c r="A41" s="107" t="s">
        <v>3749</v>
      </c>
      <c r="B41" s="108" t="s">
        <v>358</v>
      </c>
      <c r="C41" s="108" t="s">
        <v>3698</v>
      </c>
      <c r="D41" s="108" t="s">
        <v>293</v>
      </c>
      <c r="E41" s="108">
        <v>86</v>
      </c>
      <c r="F41" s="108">
        <v>100</v>
      </c>
      <c r="G41" s="108">
        <v>82</v>
      </c>
      <c r="H41" s="109">
        <v>268</v>
      </c>
    </row>
    <row r="42" spans="1:8" ht="18.75" customHeight="1" x14ac:dyDescent="0.4">
      <c r="A42" s="107" t="s">
        <v>3804</v>
      </c>
      <c r="B42" s="108" t="s">
        <v>634</v>
      </c>
      <c r="C42" s="108" t="s">
        <v>3680</v>
      </c>
      <c r="D42" s="108" t="s">
        <v>590</v>
      </c>
      <c r="E42" s="108">
        <v>90</v>
      </c>
      <c r="F42" s="108">
        <v>96</v>
      </c>
      <c r="G42" s="108">
        <v>80</v>
      </c>
      <c r="H42" s="109">
        <v>266</v>
      </c>
    </row>
    <row r="43" spans="1:8" ht="18.75" customHeight="1" x14ac:dyDescent="0.4">
      <c r="A43" s="107" t="s">
        <v>3920</v>
      </c>
      <c r="B43" s="108" t="s">
        <v>1510</v>
      </c>
      <c r="C43" s="108" t="s">
        <v>3713</v>
      </c>
      <c r="D43" s="108" t="s">
        <v>3114</v>
      </c>
      <c r="E43" s="108">
        <v>84</v>
      </c>
      <c r="F43" s="108">
        <v>96</v>
      </c>
      <c r="G43" s="108">
        <v>84</v>
      </c>
      <c r="H43" s="109">
        <v>264</v>
      </c>
    </row>
    <row r="44" spans="1:8" ht="18.75" customHeight="1" x14ac:dyDescent="0.4">
      <c r="A44" s="107" t="s">
        <v>3920</v>
      </c>
      <c r="B44" s="108" t="s">
        <v>1124</v>
      </c>
      <c r="C44" s="108" t="s">
        <v>3684</v>
      </c>
      <c r="D44" s="108" t="s">
        <v>1090</v>
      </c>
      <c r="E44" s="108">
        <v>82</v>
      </c>
      <c r="F44" s="108">
        <v>98</v>
      </c>
      <c r="G44" s="108">
        <v>84</v>
      </c>
      <c r="H44" s="109">
        <v>264</v>
      </c>
    </row>
    <row r="45" spans="1:8" ht="18.75" customHeight="1" x14ac:dyDescent="0.4">
      <c r="A45" s="107" t="s">
        <v>3761</v>
      </c>
      <c r="B45" s="108" t="s">
        <v>389</v>
      </c>
      <c r="C45" s="108" t="s">
        <v>3675</v>
      </c>
      <c r="D45" s="108" t="s">
        <v>1089</v>
      </c>
      <c r="E45" s="108">
        <v>80</v>
      </c>
      <c r="F45" s="108">
        <v>100</v>
      </c>
      <c r="G45" s="108">
        <v>82</v>
      </c>
      <c r="H45" s="109">
        <v>262</v>
      </c>
    </row>
    <row r="46" spans="1:8" ht="18.75" customHeight="1" x14ac:dyDescent="0.4">
      <c r="A46" s="107" t="s">
        <v>3921</v>
      </c>
      <c r="B46" s="108" t="s">
        <v>616</v>
      </c>
      <c r="C46" s="108" t="s">
        <v>3717</v>
      </c>
      <c r="D46" s="108" t="s">
        <v>590</v>
      </c>
      <c r="E46" s="108">
        <v>86</v>
      </c>
      <c r="F46" s="108">
        <v>92</v>
      </c>
      <c r="G46" s="108">
        <v>80</v>
      </c>
      <c r="H46" s="109">
        <v>258</v>
      </c>
    </row>
    <row r="47" spans="1:8" ht="18.75" customHeight="1" x14ac:dyDescent="0.4">
      <c r="A47" s="107" t="s">
        <v>3762</v>
      </c>
      <c r="B47" s="108" t="s">
        <v>951</v>
      </c>
      <c r="C47" s="108" t="s">
        <v>3664</v>
      </c>
      <c r="D47" s="108" t="s">
        <v>934</v>
      </c>
      <c r="E47" s="108">
        <v>80</v>
      </c>
      <c r="F47" s="108">
        <v>98</v>
      </c>
      <c r="G47" s="108">
        <v>78</v>
      </c>
      <c r="H47" s="109">
        <v>256</v>
      </c>
    </row>
    <row r="48" spans="1:8" ht="18.75" customHeight="1" x14ac:dyDescent="0.4">
      <c r="A48" s="107" t="s">
        <v>3762</v>
      </c>
      <c r="B48" s="108" t="s">
        <v>960</v>
      </c>
      <c r="C48" s="108" t="s">
        <v>3687</v>
      </c>
      <c r="D48" s="108" t="s">
        <v>956</v>
      </c>
      <c r="E48" s="108">
        <v>74</v>
      </c>
      <c r="F48" s="108">
        <v>100</v>
      </c>
      <c r="G48" s="108">
        <v>82</v>
      </c>
      <c r="H48" s="109">
        <v>256</v>
      </c>
    </row>
    <row r="49" spans="1:8" ht="18.75" customHeight="1" x14ac:dyDescent="0.4">
      <c r="A49" s="107" t="s">
        <v>3762</v>
      </c>
      <c r="B49" s="108" t="s">
        <v>381</v>
      </c>
      <c r="C49" s="108" t="s">
        <v>3686</v>
      </c>
      <c r="D49" s="108" t="s">
        <v>1089</v>
      </c>
      <c r="E49" s="108">
        <v>82</v>
      </c>
      <c r="F49" s="108">
        <v>94</v>
      </c>
      <c r="G49" s="108">
        <v>80</v>
      </c>
      <c r="H49" s="109">
        <v>256</v>
      </c>
    </row>
    <row r="50" spans="1:8" ht="18.75" customHeight="1" x14ac:dyDescent="0.4">
      <c r="A50" s="107" t="s">
        <v>3762</v>
      </c>
      <c r="B50" s="108" t="s">
        <v>1271</v>
      </c>
      <c r="C50" s="108" t="s">
        <v>3666</v>
      </c>
      <c r="D50" s="108" t="s">
        <v>156</v>
      </c>
      <c r="E50" s="108">
        <v>78</v>
      </c>
      <c r="F50" s="108">
        <v>100</v>
      </c>
      <c r="G50" s="108">
        <v>78</v>
      </c>
      <c r="H50" s="109">
        <v>256</v>
      </c>
    </row>
    <row r="51" spans="1:8" ht="18.75" customHeight="1" x14ac:dyDescent="0.4">
      <c r="A51" s="107" t="s">
        <v>3764</v>
      </c>
      <c r="B51" s="108" t="s">
        <v>1123</v>
      </c>
      <c r="C51" s="108" t="s">
        <v>3721</v>
      </c>
      <c r="D51" s="108" t="s">
        <v>3722</v>
      </c>
      <c r="E51" s="108">
        <v>84</v>
      </c>
      <c r="F51" s="108">
        <v>98</v>
      </c>
      <c r="G51" s="108">
        <v>72</v>
      </c>
      <c r="H51" s="109">
        <v>254</v>
      </c>
    </row>
    <row r="52" spans="1:8" ht="18.75" customHeight="1" x14ac:dyDescent="0.4">
      <c r="A52" s="107" t="s">
        <v>3806</v>
      </c>
      <c r="B52" s="108" t="s">
        <v>1263</v>
      </c>
      <c r="C52" s="108" t="s">
        <v>3709</v>
      </c>
      <c r="D52" s="108" t="s">
        <v>1096</v>
      </c>
      <c r="E52" s="108">
        <v>78</v>
      </c>
      <c r="F52" s="108">
        <v>94</v>
      </c>
      <c r="G52" s="108">
        <v>78</v>
      </c>
      <c r="H52" s="109">
        <v>250</v>
      </c>
    </row>
    <row r="53" spans="1:8" ht="18.75" customHeight="1" x14ac:dyDescent="0.4">
      <c r="A53" s="107" t="s">
        <v>3806</v>
      </c>
      <c r="B53" s="108" t="s">
        <v>1438</v>
      </c>
      <c r="C53" s="108" t="s">
        <v>3726</v>
      </c>
      <c r="D53" s="108" t="s">
        <v>1267</v>
      </c>
      <c r="E53" s="108">
        <v>74</v>
      </c>
      <c r="F53" s="108">
        <v>88</v>
      </c>
      <c r="G53" s="108">
        <v>88</v>
      </c>
      <c r="H53" s="109">
        <v>250</v>
      </c>
    </row>
    <row r="54" spans="1:8" ht="18.75" customHeight="1" x14ac:dyDescent="0.4">
      <c r="A54" s="107" t="s">
        <v>3867</v>
      </c>
      <c r="B54" s="108" t="s">
        <v>1987</v>
      </c>
      <c r="C54" s="108" t="s">
        <v>3661</v>
      </c>
      <c r="D54" s="108" t="s">
        <v>156</v>
      </c>
      <c r="E54" s="108">
        <v>74</v>
      </c>
      <c r="F54" s="108">
        <v>100</v>
      </c>
      <c r="G54" s="108">
        <v>74</v>
      </c>
      <c r="H54" s="109">
        <v>248</v>
      </c>
    </row>
    <row r="55" spans="1:8" ht="18.75" customHeight="1" x14ac:dyDescent="0.4">
      <c r="A55" s="107" t="s">
        <v>3922</v>
      </c>
      <c r="B55" s="108" t="s">
        <v>3080</v>
      </c>
      <c r="C55" s="108" t="s">
        <v>3710</v>
      </c>
      <c r="D55" s="108" t="s">
        <v>1098</v>
      </c>
      <c r="E55" s="108">
        <v>76</v>
      </c>
      <c r="F55" s="108">
        <v>92</v>
      </c>
      <c r="G55" s="108">
        <v>78</v>
      </c>
      <c r="H55" s="109">
        <v>246</v>
      </c>
    </row>
    <row r="56" spans="1:8" ht="18.75" customHeight="1" x14ac:dyDescent="0.4">
      <c r="A56" s="107" t="s">
        <v>3765</v>
      </c>
      <c r="B56" s="108" t="s">
        <v>767</v>
      </c>
      <c r="C56" s="108" t="s">
        <v>3679</v>
      </c>
      <c r="D56" s="108" t="s">
        <v>764</v>
      </c>
      <c r="E56" s="108">
        <v>76</v>
      </c>
      <c r="F56" s="108">
        <v>98</v>
      </c>
      <c r="G56" s="108">
        <v>68</v>
      </c>
      <c r="H56" s="109">
        <v>242</v>
      </c>
    </row>
    <row r="57" spans="1:8" ht="18.75" customHeight="1" x14ac:dyDescent="0.4">
      <c r="A57" s="107" t="s">
        <v>3868</v>
      </c>
      <c r="B57" s="108" t="s">
        <v>1262</v>
      </c>
      <c r="C57" s="108" t="s">
        <v>3661</v>
      </c>
      <c r="D57" s="108" t="s">
        <v>156</v>
      </c>
      <c r="E57" s="108">
        <v>76</v>
      </c>
      <c r="F57" s="108">
        <v>94</v>
      </c>
      <c r="G57" s="108">
        <v>70</v>
      </c>
      <c r="H57" s="109">
        <v>240</v>
      </c>
    </row>
    <row r="58" spans="1:8" ht="18.75" customHeight="1" x14ac:dyDescent="0.4">
      <c r="A58" s="107" t="s">
        <v>3868</v>
      </c>
      <c r="B58" s="108" t="s">
        <v>1721</v>
      </c>
      <c r="C58" s="108" t="s">
        <v>3689</v>
      </c>
      <c r="D58" s="108" t="s">
        <v>1267</v>
      </c>
      <c r="E58" s="108">
        <v>80</v>
      </c>
      <c r="F58" s="108">
        <v>88</v>
      </c>
      <c r="G58" s="108">
        <v>72</v>
      </c>
      <c r="H58" s="109">
        <v>240</v>
      </c>
    </row>
    <row r="59" spans="1:8" ht="18.75" customHeight="1" x14ac:dyDescent="0.4">
      <c r="A59" s="107" t="s">
        <v>3766</v>
      </c>
      <c r="B59" s="108" t="s">
        <v>1049</v>
      </c>
      <c r="C59" s="108" t="s">
        <v>3688</v>
      </c>
      <c r="D59" s="108" t="s">
        <v>1099</v>
      </c>
      <c r="E59" s="108">
        <v>70</v>
      </c>
      <c r="F59" s="108">
        <v>100</v>
      </c>
      <c r="G59" s="108">
        <v>66</v>
      </c>
      <c r="H59" s="109">
        <v>236</v>
      </c>
    </row>
    <row r="60" spans="1:8" ht="18.75" customHeight="1" x14ac:dyDescent="0.4">
      <c r="A60" s="107" t="s">
        <v>3807</v>
      </c>
      <c r="B60" s="108" t="s">
        <v>1513</v>
      </c>
      <c r="C60" s="108" t="s">
        <v>3707</v>
      </c>
      <c r="D60" s="108" t="s">
        <v>1914</v>
      </c>
      <c r="E60" s="108">
        <v>84</v>
      </c>
      <c r="F60" s="108">
        <v>92</v>
      </c>
      <c r="G60" s="108">
        <v>58</v>
      </c>
      <c r="H60" s="109">
        <v>234</v>
      </c>
    </row>
    <row r="61" spans="1:8" ht="18.75" customHeight="1" x14ac:dyDescent="0.4">
      <c r="A61" s="107" t="s">
        <v>3807</v>
      </c>
      <c r="B61" s="108" t="s">
        <v>1275</v>
      </c>
      <c r="C61" s="108" t="s">
        <v>3697</v>
      </c>
      <c r="D61" s="108" t="s">
        <v>1090</v>
      </c>
      <c r="E61" s="108">
        <v>74</v>
      </c>
      <c r="F61" s="108">
        <v>90</v>
      </c>
      <c r="G61" s="108">
        <v>70</v>
      </c>
      <c r="H61" s="109">
        <v>234</v>
      </c>
    </row>
    <row r="62" spans="1:8" ht="18.75" customHeight="1" x14ac:dyDescent="0.4">
      <c r="A62" s="107" t="s">
        <v>3808</v>
      </c>
      <c r="B62" s="108" t="s">
        <v>1268</v>
      </c>
      <c r="C62" s="108" t="s">
        <v>3725</v>
      </c>
      <c r="D62" s="108" t="s">
        <v>293</v>
      </c>
      <c r="E62" s="108">
        <v>72</v>
      </c>
      <c r="F62" s="108">
        <v>82</v>
      </c>
      <c r="G62" s="108">
        <v>76</v>
      </c>
      <c r="H62" s="109">
        <v>230</v>
      </c>
    </row>
    <row r="63" spans="1:8" ht="18.75" customHeight="1" x14ac:dyDescent="0.4">
      <c r="A63" s="107" t="s">
        <v>3808</v>
      </c>
      <c r="B63" s="108" t="s">
        <v>613</v>
      </c>
      <c r="C63" s="108" t="s">
        <v>3923</v>
      </c>
      <c r="D63" s="108" t="s">
        <v>590</v>
      </c>
      <c r="E63" s="108">
        <v>66</v>
      </c>
      <c r="F63" s="108">
        <v>88</v>
      </c>
      <c r="G63" s="108">
        <v>76</v>
      </c>
      <c r="H63" s="109">
        <v>230</v>
      </c>
    </row>
    <row r="64" spans="1:8" ht="18.75" customHeight="1" x14ac:dyDescent="0.4">
      <c r="A64" s="107" t="s">
        <v>3809</v>
      </c>
      <c r="B64" s="108" t="s">
        <v>1276</v>
      </c>
      <c r="C64" s="108" t="s">
        <v>3697</v>
      </c>
      <c r="D64" s="108" t="s">
        <v>1090</v>
      </c>
      <c r="E64" s="108">
        <v>80</v>
      </c>
      <c r="F64" s="108">
        <v>90</v>
      </c>
      <c r="G64" s="108">
        <v>58</v>
      </c>
      <c r="H64" s="109">
        <v>228</v>
      </c>
    </row>
    <row r="65" spans="1:8" ht="18.75" customHeight="1" x14ac:dyDescent="0.4">
      <c r="A65" s="107" t="s">
        <v>3768</v>
      </c>
      <c r="B65" s="108" t="s">
        <v>944</v>
      </c>
      <c r="C65" s="108" t="s">
        <v>3687</v>
      </c>
      <c r="D65" s="108" t="s">
        <v>934</v>
      </c>
      <c r="E65" s="108">
        <v>64</v>
      </c>
      <c r="F65" s="108">
        <v>78</v>
      </c>
      <c r="G65" s="108">
        <v>78</v>
      </c>
      <c r="H65" s="109">
        <v>220</v>
      </c>
    </row>
    <row r="66" spans="1:8" ht="18.75" customHeight="1" x14ac:dyDescent="0.4">
      <c r="A66" s="107" t="s">
        <v>3768</v>
      </c>
      <c r="B66" s="108" t="s">
        <v>1511</v>
      </c>
      <c r="C66" s="108" t="s">
        <v>3696</v>
      </c>
      <c r="D66" s="108" t="s">
        <v>1362</v>
      </c>
      <c r="E66" s="108">
        <v>64</v>
      </c>
      <c r="F66" s="108">
        <v>86</v>
      </c>
      <c r="G66" s="108">
        <v>70</v>
      </c>
      <c r="H66" s="109">
        <v>220</v>
      </c>
    </row>
    <row r="67" spans="1:8" ht="18.75" customHeight="1" x14ac:dyDescent="0.4">
      <c r="A67" s="107" t="s">
        <v>3770</v>
      </c>
      <c r="B67" s="108" t="s">
        <v>619</v>
      </c>
      <c r="C67" s="108" t="s">
        <v>3717</v>
      </c>
      <c r="D67" s="108" t="s">
        <v>590</v>
      </c>
      <c r="E67" s="108">
        <v>74</v>
      </c>
      <c r="F67" s="108">
        <v>76</v>
      </c>
      <c r="G67" s="108">
        <v>66</v>
      </c>
      <c r="H67" s="109">
        <v>216</v>
      </c>
    </row>
    <row r="68" spans="1:8" ht="18.75" customHeight="1" x14ac:dyDescent="0.4">
      <c r="A68" s="107" t="s">
        <v>3770</v>
      </c>
      <c r="B68" s="108" t="s">
        <v>622</v>
      </c>
      <c r="C68" s="108" t="s">
        <v>3717</v>
      </c>
      <c r="D68" s="108" t="s">
        <v>590</v>
      </c>
      <c r="E68" s="108">
        <v>66</v>
      </c>
      <c r="F68" s="108">
        <v>88</v>
      </c>
      <c r="G68" s="108">
        <v>62</v>
      </c>
      <c r="H68" s="109">
        <v>216</v>
      </c>
    </row>
    <row r="69" spans="1:8" ht="18.75" customHeight="1" x14ac:dyDescent="0.4">
      <c r="A69" s="107" t="s">
        <v>3811</v>
      </c>
      <c r="B69" s="108" t="s">
        <v>3117</v>
      </c>
      <c r="C69" s="108" t="s">
        <v>3924</v>
      </c>
      <c r="D69" s="108" t="s">
        <v>921</v>
      </c>
      <c r="E69" s="108">
        <v>68</v>
      </c>
      <c r="F69" s="108">
        <v>82</v>
      </c>
      <c r="G69" s="108">
        <v>64</v>
      </c>
      <c r="H69" s="109">
        <v>214</v>
      </c>
    </row>
    <row r="70" spans="1:8" ht="18.75" customHeight="1" x14ac:dyDescent="0.4">
      <c r="A70" s="107" t="s">
        <v>3871</v>
      </c>
      <c r="B70" s="108" t="s">
        <v>699</v>
      </c>
      <c r="C70" s="108" t="s">
        <v>3682</v>
      </c>
      <c r="D70" s="108" t="s">
        <v>1658</v>
      </c>
      <c r="E70" s="108">
        <v>66</v>
      </c>
      <c r="F70" s="108">
        <v>90</v>
      </c>
      <c r="G70" s="108">
        <v>54</v>
      </c>
      <c r="H70" s="109">
        <v>210</v>
      </c>
    </row>
    <row r="71" spans="1:8" ht="18.75" customHeight="1" x14ac:dyDescent="0.4">
      <c r="A71" s="107" t="s">
        <v>3771</v>
      </c>
      <c r="B71" s="108" t="s">
        <v>3233</v>
      </c>
      <c r="C71" s="108" t="s">
        <v>3925</v>
      </c>
      <c r="D71" s="108" t="s">
        <v>3201</v>
      </c>
      <c r="E71" s="108">
        <v>54</v>
      </c>
      <c r="F71" s="108">
        <v>80</v>
      </c>
      <c r="G71" s="108">
        <v>70</v>
      </c>
      <c r="H71" s="109">
        <v>204</v>
      </c>
    </row>
    <row r="72" spans="1:8" ht="18.75" customHeight="1" x14ac:dyDescent="0.4">
      <c r="A72" s="107" t="s">
        <v>3926</v>
      </c>
      <c r="B72" s="108" t="s">
        <v>90</v>
      </c>
      <c r="C72" s="108" t="s">
        <v>3927</v>
      </c>
      <c r="D72" s="108" t="s">
        <v>1086</v>
      </c>
      <c r="E72" s="108">
        <v>58</v>
      </c>
      <c r="F72" s="108">
        <v>76</v>
      </c>
      <c r="G72" s="108">
        <v>66</v>
      </c>
      <c r="H72" s="109">
        <v>200</v>
      </c>
    </row>
    <row r="73" spans="1:8" ht="18.75" customHeight="1" x14ac:dyDescent="0.4">
      <c r="A73" s="107" t="s">
        <v>3926</v>
      </c>
      <c r="B73" s="108" t="s">
        <v>1437</v>
      </c>
      <c r="C73" s="108" t="s">
        <v>3728</v>
      </c>
      <c r="D73" s="108" t="s">
        <v>1267</v>
      </c>
      <c r="E73" s="108">
        <v>64</v>
      </c>
      <c r="F73" s="108">
        <v>78</v>
      </c>
      <c r="G73" s="108">
        <v>58</v>
      </c>
      <c r="H73" s="109">
        <v>200</v>
      </c>
    </row>
    <row r="74" spans="1:8" ht="18.75" customHeight="1" x14ac:dyDescent="0.4">
      <c r="A74" s="107" t="s">
        <v>3813</v>
      </c>
      <c r="B74" s="108" t="s">
        <v>1496</v>
      </c>
      <c r="C74" s="108" t="s">
        <v>3687</v>
      </c>
      <c r="D74" s="108" t="s">
        <v>956</v>
      </c>
      <c r="E74" s="108">
        <v>56</v>
      </c>
      <c r="F74" s="108">
        <v>72</v>
      </c>
      <c r="G74" s="108">
        <v>64</v>
      </c>
      <c r="H74" s="109">
        <v>192</v>
      </c>
    </row>
    <row r="75" spans="1:8" ht="18.75" customHeight="1" x14ac:dyDescent="0.4">
      <c r="A75" s="107" t="s">
        <v>3873</v>
      </c>
      <c r="B75" s="108" t="s">
        <v>1435</v>
      </c>
      <c r="C75" s="108" t="s">
        <v>3719</v>
      </c>
      <c r="D75" s="108" t="s">
        <v>1362</v>
      </c>
      <c r="E75" s="108">
        <v>40</v>
      </c>
      <c r="F75" s="108">
        <v>88</v>
      </c>
      <c r="G75" s="108">
        <v>62</v>
      </c>
      <c r="H75" s="109">
        <v>190</v>
      </c>
    </row>
    <row r="76" spans="1:8" ht="18.75" customHeight="1" x14ac:dyDescent="0.4">
      <c r="A76" s="107" t="s">
        <v>3873</v>
      </c>
      <c r="B76" s="108" t="s">
        <v>2585</v>
      </c>
      <c r="C76" s="108" t="s">
        <v>3928</v>
      </c>
      <c r="D76" s="108" t="s">
        <v>2587</v>
      </c>
      <c r="E76" s="108">
        <v>58</v>
      </c>
      <c r="F76" s="108">
        <v>76</v>
      </c>
      <c r="G76" s="108">
        <v>56</v>
      </c>
      <c r="H76" s="109">
        <v>190</v>
      </c>
    </row>
    <row r="77" spans="1:8" ht="18.75" customHeight="1" x14ac:dyDescent="0.4">
      <c r="A77" s="107" t="s">
        <v>3773</v>
      </c>
      <c r="B77" s="108" t="s">
        <v>770</v>
      </c>
      <c r="C77" s="108" t="s">
        <v>3703</v>
      </c>
      <c r="D77" s="108" t="s">
        <v>764</v>
      </c>
      <c r="E77" s="108">
        <v>62</v>
      </c>
      <c r="F77" s="108">
        <v>74</v>
      </c>
      <c r="G77" s="108">
        <v>50</v>
      </c>
      <c r="H77" s="109">
        <v>186</v>
      </c>
    </row>
    <row r="78" spans="1:8" ht="18.75" customHeight="1" x14ac:dyDescent="0.4">
      <c r="A78" s="107" t="s">
        <v>3877</v>
      </c>
      <c r="B78" s="108" t="s">
        <v>2412</v>
      </c>
      <c r="C78" s="108" t="s">
        <v>3684</v>
      </c>
      <c r="D78" s="108" t="s">
        <v>1090</v>
      </c>
      <c r="E78" s="108">
        <v>58</v>
      </c>
      <c r="F78" s="108">
        <v>70</v>
      </c>
      <c r="G78" s="108">
        <v>56</v>
      </c>
      <c r="H78" s="109">
        <v>184</v>
      </c>
    </row>
    <row r="79" spans="1:8" ht="18.75" customHeight="1" x14ac:dyDescent="0.4">
      <c r="A79" s="107" t="s">
        <v>3877</v>
      </c>
      <c r="B79" s="108" t="s">
        <v>464</v>
      </c>
      <c r="C79" s="108" t="s">
        <v>3700</v>
      </c>
      <c r="D79" s="108" t="s">
        <v>443</v>
      </c>
      <c r="E79" s="108">
        <v>58</v>
      </c>
      <c r="F79" s="108">
        <v>64</v>
      </c>
      <c r="G79" s="108">
        <v>62</v>
      </c>
      <c r="H79" s="109">
        <v>184</v>
      </c>
    </row>
    <row r="80" spans="1:8" ht="18.75" customHeight="1" x14ac:dyDescent="0.4">
      <c r="A80" s="107" t="s">
        <v>3929</v>
      </c>
      <c r="B80" s="108" t="s">
        <v>363</v>
      </c>
      <c r="C80" s="108" t="s">
        <v>3660</v>
      </c>
      <c r="D80" s="108" t="s">
        <v>293</v>
      </c>
      <c r="E80" s="108">
        <v>54</v>
      </c>
      <c r="F80" s="108">
        <v>66</v>
      </c>
      <c r="G80" s="108">
        <v>60</v>
      </c>
      <c r="H80" s="109">
        <v>180</v>
      </c>
    </row>
    <row r="81" spans="1:8" ht="18.75" customHeight="1" x14ac:dyDescent="0.4">
      <c r="A81" s="107" t="s">
        <v>3929</v>
      </c>
      <c r="B81" s="108" t="s">
        <v>2906</v>
      </c>
      <c r="C81" s="108" t="s">
        <v>3930</v>
      </c>
      <c r="D81" s="108" t="s">
        <v>2895</v>
      </c>
      <c r="E81" s="108">
        <v>58</v>
      </c>
      <c r="F81" s="108">
        <v>66</v>
      </c>
      <c r="G81" s="108">
        <v>56</v>
      </c>
      <c r="H81" s="109">
        <v>180</v>
      </c>
    </row>
    <row r="82" spans="1:8" ht="18.75" customHeight="1" x14ac:dyDescent="0.4">
      <c r="A82" s="107" t="s">
        <v>3929</v>
      </c>
      <c r="B82" s="108" t="s">
        <v>3129</v>
      </c>
      <c r="C82" s="108" t="s">
        <v>3712</v>
      </c>
      <c r="D82" s="108" t="s">
        <v>3131</v>
      </c>
      <c r="E82" s="108">
        <v>54</v>
      </c>
      <c r="F82" s="108">
        <v>64</v>
      </c>
      <c r="G82" s="108">
        <v>62</v>
      </c>
      <c r="H82" s="109">
        <v>180</v>
      </c>
    </row>
    <row r="83" spans="1:8" ht="18.75" customHeight="1" x14ac:dyDescent="0.4">
      <c r="A83" s="107" t="s">
        <v>3878</v>
      </c>
      <c r="B83" s="108" t="s">
        <v>2581</v>
      </c>
      <c r="C83" s="108" t="s">
        <v>3676</v>
      </c>
      <c r="D83" s="108" t="s">
        <v>1091</v>
      </c>
      <c r="E83" s="108">
        <v>52</v>
      </c>
      <c r="F83" s="108">
        <v>70</v>
      </c>
      <c r="G83" s="108">
        <v>54</v>
      </c>
      <c r="H83" s="109">
        <v>176</v>
      </c>
    </row>
    <row r="84" spans="1:8" ht="18.75" customHeight="1" x14ac:dyDescent="0.4">
      <c r="A84" s="107" t="s">
        <v>3879</v>
      </c>
      <c r="B84" s="108" t="s">
        <v>252</v>
      </c>
      <c r="C84" s="108" t="s">
        <v>3663</v>
      </c>
      <c r="D84" s="108" t="s">
        <v>156</v>
      </c>
      <c r="E84" s="108">
        <v>54</v>
      </c>
      <c r="F84" s="108">
        <v>74</v>
      </c>
      <c r="G84" s="108">
        <v>46</v>
      </c>
      <c r="H84" s="109">
        <v>174</v>
      </c>
    </row>
    <row r="85" spans="1:8" ht="18.75" customHeight="1" x14ac:dyDescent="0.4">
      <c r="A85" s="107" t="s">
        <v>3931</v>
      </c>
      <c r="B85" s="108" t="s">
        <v>717</v>
      </c>
      <c r="C85" s="108" t="s">
        <v>3932</v>
      </c>
      <c r="D85" s="108" t="s">
        <v>715</v>
      </c>
      <c r="E85" s="108">
        <v>52</v>
      </c>
      <c r="F85" s="108">
        <v>68</v>
      </c>
      <c r="G85" s="108">
        <v>44</v>
      </c>
      <c r="H85" s="109">
        <v>164</v>
      </c>
    </row>
    <row r="86" spans="1:8" ht="18.75" customHeight="1" x14ac:dyDescent="0.4">
      <c r="A86" s="107" t="s">
        <v>3776</v>
      </c>
      <c r="B86" s="108" t="s">
        <v>461</v>
      </c>
      <c r="C86" s="108" t="s">
        <v>3700</v>
      </c>
      <c r="D86" s="108" t="s">
        <v>443</v>
      </c>
      <c r="E86" s="108">
        <v>44</v>
      </c>
      <c r="F86" s="108">
        <v>66</v>
      </c>
      <c r="G86" s="108">
        <v>52</v>
      </c>
      <c r="H86" s="109">
        <v>162</v>
      </c>
    </row>
    <row r="87" spans="1:8" ht="18.75" customHeight="1" x14ac:dyDescent="0.4">
      <c r="A87" s="107" t="s">
        <v>3881</v>
      </c>
      <c r="B87" s="108" t="s">
        <v>841</v>
      </c>
      <c r="C87" s="108" t="s">
        <v>3933</v>
      </c>
      <c r="D87" s="108" t="s">
        <v>838</v>
      </c>
      <c r="E87" s="108">
        <v>44</v>
      </c>
      <c r="F87" s="108">
        <v>60</v>
      </c>
      <c r="G87" s="108">
        <v>56</v>
      </c>
      <c r="H87" s="109">
        <v>160</v>
      </c>
    </row>
    <row r="88" spans="1:8" ht="18.75" customHeight="1" x14ac:dyDescent="0.4">
      <c r="A88" s="107" t="s">
        <v>3934</v>
      </c>
      <c r="B88" s="108" t="s">
        <v>712</v>
      </c>
      <c r="C88" s="108" t="s">
        <v>3935</v>
      </c>
      <c r="D88" s="108" t="s">
        <v>715</v>
      </c>
      <c r="E88" s="108">
        <v>44</v>
      </c>
      <c r="F88" s="108">
        <v>70</v>
      </c>
      <c r="G88" s="108">
        <v>44</v>
      </c>
      <c r="H88" s="109">
        <v>158</v>
      </c>
    </row>
    <row r="89" spans="1:8" ht="18.75" customHeight="1" x14ac:dyDescent="0.4">
      <c r="A89" s="107" t="s">
        <v>3816</v>
      </c>
      <c r="B89" s="108" t="s">
        <v>1514</v>
      </c>
      <c r="C89" s="108" t="s">
        <v>3936</v>
      </c>
      <c r="D89" s="108" t="s">
        <v>293</v>
      </c>
      <c r="E89" s="108">
        <v>44</v>
      </c>
      <c r="F89" s="108">
        <v>60</v>
      </c>
      <c r="G89" s="108">
        <v>52</v>
      </c>
      <c r="H89" s="109">
        <v>156</v>
      </c>
    </row>
    <row r="90" spans="1:8" ht="18.75" customHeight="1" x14ac:dyDescent="0.4">
      <c r="A90" s="107" t="s">
        <v>3816</v>
      </c>
      <c r="B90" s="108" t="s">
        <v>1517</v>
      </c>
      <c r="C90" s="108" t="s">
        <v>3937</v>
      </c>
      <c r="D90" s="108" t="s">
        <v>1094</v>
      </c>
      <c r="E90" s="108">
        <v>48</v>
      </c>
      <c r="F90" s="108">
        <v>52</v>
      </c>
      <c r="G90" s="108">
        <v>56</v>
      </c>
      <c r="H90" s="109">
        <v>156</v>
      </c>
    </row>
    <row r="91" spans="1:8" ht="18.75" customHeight="1" x14ac:dyDescent="0.4">
      <c r="A91" s="107" t="s">
        <v>3779</v>
      </c>
      <c r="B91" s="108" t="s">
        <v>852</v>
      </c>
      <c r="C91" s="108" t="s">
        <v>3938</v>
      </c>
      <c r="D91" s="108" t="s">
        <v>848</v>
      </c>
      <c r="E91" s="108">
        <v>44</v>
      </c>
      <c r="F91" s="108">
        <v>52</v>
      </c>
      <c r="G91" s="108">
        <v>56</v>
      </c>
      <c r="H91" s="109">
        <v>152</v>
      </c>
    </row>
    <row r="92" spans="1:8" ht="18.75" customHeight="1" x14ac:dyDescent="0.4">
      <c r="A92" s="107" t="s">
        <v>3779</v>
      </c>
      <c r="B92" s="108" t="s">
        <v>93</v>
      </c>
      <c r="C92" s="108" t="s">
        <v>3927</v>
      </c>
      <c r="D92" s="108" t="s">
        <v>1086</v>
      </c>
      <c r="E92" s="108">
        <v>38</v>
      </c>
      <c r="F92" s="108">
        <v>72</v>
      </c>
      <c r="G92" s="108">
        <v>42</v>
      </c>
      <c r="H92" s="109">
        <v>152</v>
      </c>
    </row>
    <row r="93" spans="1:8" ht="18.75" customHeight="1" x14ac:dyDescent="0.4">
      <c r="A93" s="107" t="s">
        <v>3939</v>
      </c>
      <c r="B93" s="108" t="s">
        <v>582</v>
      </c>
      <c r="C93" s="108" t="s">
        <v>3718</v>
      </c>
      <c r="D93" s="108" t="s">
        <v>293</v>
      </c>
      <c r="E93" s="108">
        <v>48</v>
      </c>
      <c r="F93" s="108">
        <v>48</v>
      </c>
      <c r="G93" s="108">
        <v>54</v>
      </c>
      <c r="H93" s="109">
        <v>150</v>
      </c>
    </row>
    <row r="94" spans="1:8" ht="18.75" customHeight="1" x14ac:dyDescent="0.4">
      <c r="A94" s="107" t="s">
        <v>3939</v>
      </c>
      <c r="B94" s="108" t="s">
        <v>1499</v>
      </c>
      <c r="C94" s="108" t="s">
        <v>3940</v>
      </c>
      <c r="D94" s="108" t="s">
        <v>1267</v>
      </c>
      <c r="E94" s="108">
        <v>50</v>
      </c>
      <c r="F94" s="108">
        <v>58</v>
      </c>
      <c r="G94" s="108">
        <v>42</v>
      </c>
      <c r="H94" s="109">
        <v>150</v>
      </c>
    </row>
    <row r="95" spans="1:8" ht="18.75" customHeight="1" x14ac:dyDescent="0.4">
      <c r="A95" s="107" t="s">
        <v>3820</v>
      </c>
      <c r="B95" s="108" t="s">
        <v>1515</v>
      </c>
      <c r="C95" s="108" t="s">
        <v>3719</v>
      </c>
      <c r="D95" s="108" t="s">
        <v>13</v>
      </c>
      <c r="E95" s="108">
        <v>46</v>
      </c>
      <c r="F95" s="108">
        <v>52</v>
      </c>
      <c r="G95" s="108">
        <v>50</v>
      </c>
      <c r="H95" s="109">
        <v>148</v>
      </c>
    </row>
    <row r="96" spans="1:8" ht="18.75" customHeight="1" x14ac:dyDescent="0.4">
      <c r="A96" s="107" t="s">
        <v>3821</v>
      </c>
      <c r="B96" s="108" t="s">
        <v>1516</v>
      </c>
      <c r="C96" s="108" t="s">
        <v>3941</v>
      </c>
      <c r="D96" s="108" t="s">
        <v>1094</v>
      </c>
      <c r="E96" s="108">
        <v>46</v>
      </c>
      <c r="F96" s="108">
        <v>52</v>
      </c>
      <c r="G96" s="108">
        <v>48</v>
      </c>
      <c r="H96" s="109">
        <v>146</v>
      </c>
    </row>
    <row r="97" spans="1:8" ht="18.75" customHeight="1" x14ac:dyDescent="0.4">
      <c r="A97" s="107" t="s">
        <v>3821</v>
      </c>
      <c r="B97" s="108" t="s">
        <v>3025</v>
      </c>
      <c r="C97" s="108" t="s">
        <v>3942</v>
      </c>
      <c r="D97" s="108" t="s">
        <v>3024</v>
      </c>
      <c r="E97" s="108">
        <v>38</v>
      </c>
      <c r="F97" s="108">
        <v>56</v>
      </c>
      <c r="G97" s="108">
        <v>52</v>
      </c>
      <c r="H97" s="109">
        <v>146</v>
      </c>
    </row>
    <row r="98" spans="1:8" ht="18.75" customHeight="1" x14ac:dyDescent="0.4">
      <c r="A98" s="107" t="s">
        <v>3822</v>
      </c>
      <c r="B98" s="108" t="s">
        <v>2372</v>
      </c>
      <c r="C98" s="108" t="s">
        <v>3686</v>
      </c>
      <c r="D98" s="108" t="s">
        <v>1187</v>
      </c>
      <c r="E98" s="108">
        <v>40</v>
      </c>
      <c r="F98" s="108">
        <v>58</v>
      </c>
      <c r="G98" s="108">
        <v>46</v>
      </c>
      <c r="H98" s="109">
        <v>144</v>
      </c>
    </row>
    <row r="99" spans="1:8" ht="18.75" customHeight="1" x14ac:dyDescent="0.4">
      <c r="A99" s="107" t="s">
        <v>3943</v>
      </c>
      <c r="B99" s="108" t="s">
        <v>261</v>
      </c>
      <c r="C99" s="108" t="s">
        <v>3944</v>
      </c>
      <c r="D99" s="108" t="s">
        <v>156</v>
      </c>
      <c r="E99" s="108">
        <v>36</v>
      </c>
      <c r="F99" s="108">
        <v>60</v>
      </c>
      <c r="G99" s="108">
        <v>46</v>
      </c>
      <c r="H99" s="109">
        <v>142</v>
      </c>
    </row>
    <row r="100" spans="1:8" ht="18.75" customHeight="1" x14ac:dyDescent="0.4">
      <c r="A100" s="107" t="s">
        <v>3943</v>
      </c>
      <c r="B100" s="108" t="s">
        <v>1869</v>
      </c>
      <c r="C100" s="108" t="s">
        <v>3945</v>
      </c>
      <c r="D100" s="108" t="s">
        <v>1084</v>
      </c>
      <c r="E100" s="108">
        <v>44</v>
      </c>
      <c r="F100" s="108">
        <v>56</v>
      </c>
      <c r="G100" s="108">
        <v>42</v>
      </c>
      <c r="H100" s="109">
        <v>142</v>
      </c>
    </row>
    <row r="101" spans="1:8" ht="18.75" customHeight="1" x14ac:dyDescent="0.4">
      <c r="A101" s="107" t="s">
        <v>3946</v>
      </c>
      <c r="B101" s="108" t="s">
        <v>849</v>
      </c>
      <c r="C101" s="108" t="s">
        <v>3701</v>
      </c>
      <c r="D101" s="108" t="s">
        <v>848</v>
      </c>
      <c r="E101" s="108">
        <v>46</v>
      </c>
      <c r="F101" s="108">
        <v>60</v>
      </c>
      <c r="G101" s="108">
        <v>30</v>
      </c>
      <c r="H101" s="109">
        <v>136</v>
      </c>
    </row>
    <row r="102" spans="1:8" ht="18.75" customHeight="1" x14ac:dyDescent="0.4">
      <c r="A102" s="107" t="s">
        <v>3946</v>
      </c>
      <c r="B102" s="108" t="s">
        <v>501</v>
      </c>
      <c r="C102" s="108" t="s">
        <v>3691</v>
      </c>
      <c r="D102" s="108" t="s">
        <v>490</v>
      </c>
      <c r="E102" s="108">
        <v>42</v>
      </c>
      <c r="F102" s="108">
        <v>44</v>
      </c>
      <c r="G102" s="108">
        <v>50</v>
      </c>
      <c r="H102" s="109">
        <v>136</v>
      </c>
    </row>
    <row r="103" spans="1:8" ht="18.75" customHeight="1" x14ac:dyDescent="0.4">
      <c r="A103" s="107" t="s">
        <v>3947</v>
      </c>
      <c r="B103" s="108" t="s">
        <v>86</v>
      </c>
      <c r="C103" s="108" t="s">
        <v>3927</v>
      </c>
      <c r="D103" s="108" t="s">
        <v>1086</v>
      </c>
      <c r="E103" s="108">
        <v>38</v>
      </c>
      <c r="F103" s="108">
        <v>58</v>
      </c>
      <c r="G103" s="108">
        <v>38</v>
      </c>
      <c r="H103" s="109">
        <v>134</v>
      </c>
    </row>
    <row r="104" spans="1:8" ht="18.75" customHeight="1" x14ac:dyDescent="0.4">
      <c r="A104" s="107" t="s">
        <v>3783</v>
      </c>
      <c r="B104" s="108" t="s">
        <v>49</v>
      </c>
      <c r="C104" s="108" t="s">
        <v>3716</v>
      </c>
      <c r="D104" s="108" t="s">
        <v>48</v>
      </c>
      <c r="E104" s="108">
        <v>36</v>
      </c>
      <c r="F104" s="108">
        <v>46</v>
      </c>
      <c r="G104" s="108">
        <v>50</v>
      </c>
      <c r="H104" s="109">
        <v>132</v>
      </c>
    </row>
    <row r="105" spans="1:8" ht="18.75" customHeight="1" x14ac:dyDescent="0.4">
      <c r="A105" s="107" t="s">
        <v>3784</v>
      </c>
      <c r="B105" s="108" t="s">
        <v>1272</v>
      </c>
      <c r="C105" s="108" t="s">
        <v>3693</v>
      </c>
      <c r="D105" s="108" t="s">
        <v>490</v>
      </c>
      <c r="E105" s="108">
        <v>42</v>
      </c>
      <c r="F105" s="108">
        <v>48</v>
      </c>
      <c r="G105" s="108">
        <v>40</v>
      </c>
      <c r="H105" s="109">
        <v>130</v>
      </c>
    </row>
    <row r="106" spans="1:8" ht="18.75" customHeight="1" x14ac:dyDescent="0.4">
      <c r="A106" s="107" t="s">
        <v>3784</v>
      </c>
      <c r="B106" s="108" t="s">
        <v>1518</v>
      </c>
      <c r="C106" s="108" t="s">
        <v>3948</v>
      </c>
      <c r="D106" s="108" t="s">
        <v>1008</v>
      </c>
      <c r="E106" s="108">
        <v>32</v>
      </c>
      <c r="F106" s="108">
        <v>54</v>
      </c>
      <c r="G106" s="108">
        <v>44</v>
      </c>
      <c r="H106" s="109">
        <v>130</v>
      </c>
    </row>
    <row r="107" spans="1:8" ht="18.75" customHeight="1" x14ac:dyDescent="0.4">
      <c r="A107" s="107" t="s">
        <v>3824</v>
      </c>
      <c r="B107" s="108" t="s">
        <v>2368</v>
      </c>
      <c r="C107" s="108" t="s">
        <v>3949</v>
      </c>
      <c r="D107" s="108" t="s">
        <v>293</v>
      </c>
      <c r="E107" s="108">
        <v>44</v>
      </c>
      <c r="F107" s="108">
        <v>46</v>
      </c>
      <c r="G107" s="108">
        <v>34</v>
      </c>
      <c r="H107" s="109">
        <v>124</v>
      </c>
    </row>
    <row r="108" spans="1:8" ht="18.75" customHeight="1" x14ac:dyDescent="0.4">
      <c r="A108" s="107" t="s">
        <v>3824</v>
      </c>
      <c r="B108" s="108" t="s">
        <v>1800</v>
      </c>
      <c r="C108" s="108" t="s">
        <v>3950</v>
      </c>
      <c r="D108" s="108" t="s">
        <v>1780</v>
      </c>
      <c r="E108" s="108">
        <v>34</v>
      </c>
      <c r="F108" s="108">
        <v>50</v>
      </c>
      <c r="G108" s="108">
        <v>40</v>
      </c>
      <c r="H108" s="109">
        <v>124</v>
      </c>
    </row>
    <row r="109" spans="1:8" ht="18.75" customHeight="1" x14ac:dyDescent="0.4">
      <c r="A109" s="107" t="s">
        <v>3824</v>
      </c>
      <c r="B109" s="108" t="s">
        <v>470</v>
      </c>
      <c r="C109" s="108" t="s">
        <v>3691</v>
      </c>
      <c r="D109" s="108" t="s">
        <v>443</v>
      </c>
      <c r="E109" s="108">
        <v>44</v>
      </c>
      <c r="F109" s="108">
        <v>46</v>
      </c>
      <c r="G109" s="108">
        <v>34</v>
      </c>
      <c r="H109" s="109">
        <v>124</v>
      </c>
    </row>
    <row r="110" spans="1:8" ht="18.75" customHeight="1" x14ac:dyDescent="0.4">
      <c r="A110" s="107" t="s">
        <v>3951</v>
      </c>
      <c r="B110" s="108" t="s">
        <v>3078</v>
      </c>
      <c r="C110" s="108" t="s">
        <v>3679</v>
      </c>
      <c r="D110" s="108" t="s">
        <v>764</v>
      </c>
      <c r="E110" s="108">
        <v>40</v>
      </c>
      <c r="F110" s="108">
        <v>40</v>
      </c>
      <c r="G110" s="108">
        <v>42</v>
      </c>
      <c r="H110" s="109">
        <v>122</v>
      </c>
    </row>
    <row r="111" spans="1:8" ht="18.75" customHeight="1" x14ac:dyDescent="0.4">
      <c r="A111" s="107" t="s">
        <v>3952</v>
      </c>
      <c r="B111" s="108" t="s">
        <v>579</v>
      </c>
      <c r="C111" s="108" t="s">
        <v>3953</v>
      </c>
      <c r="D111" s="108" t="s">
        <v>578</v>
      </c>
      <c r="E111" s="108">
        <v>40</v>
      </c>
      <c r="F111" s="108">
        <v>48</v>
      </c>
      <c r="G111" s="108">
        <v>30</v>
      </c>
      <c r="H111" s="109">
        <v>118</v>
      </c>
    </row>
    <row r="112" spans="1:8" ht="18.75" customHeight="1" x14ac:dyDescent="0.4">
      <c r="A112" s="107" t="s">
        <v>3787</v>
      </c>
      <c r="B112" s="108" t="s">
        <v>1519</v>
      </c>
      <c r="C112" s="108" t="s">
        <v>3954</v>
      </c>
      <c r="D112" s="108" t="s">
        <v>33</v>
      </c>
      <c r="E112" s="108">
        <v>32</v>
      </c>
      <c r="F112" s="108">
        <v>42</v>
      </c>
      <c r="G112" s="108">
        <v>42</v>
      </c>
      <c r="H112" s="109">
        <v>116</v>
      </c>
    </row>
    <row r="113" spans="1:8" ht="18.75" customHeight="1" x14ac:dyDescent="0.4">
      <c r="A113" s="107" t="s">
        <v>3955</v>
      </c>
      <c r="B113" s="108" t="s">
        <v>1724</v>
      </c>
      <c r="C113" s="108" t="s">
        <v>3956</v>
      </c>
      <c r="D113" s="108" t="s">
        <v>1726</v>
      </c>
      <c r="E113" s="108">
        <v>28</v>
      </c>
      <c r="F113" s="108">
        <v>50</v>
      </c>
      <c r="G113" s="108">
        <v>32</v>
      </c>
      <c r="H113" s="109">
        <v>110</v>
      </c>
    </row>
    <row r="114" spans="1:8" ht="18.75" customHeight="1" x14ac:dyDescent="0.4">
      <c r="A114" s="107" t="s">
        <v>3955</v>
      </c>
      <c r="B114" s="108" t="s">
        <v>72</v>
      </c>
      <c r="C114" s="108" t="s">
        <v>3727</v>
      </c>
      <c r="D114" s="108" t="s">
        <v>71</v>
      </c>
      <c r="E114" s="108">
        <v>38</v>
      </c>
      <c r="F114" s="108">
        <v>48</v>
      </c>
      <c r="G114" s="108">
        <v>24</v>
      </c>
      <c r="H114" s="109">
        <v>110</v>
      </c>
    </row>
    <row r="115" spans="1:8" ht="18.75" customHeight="1" x14ac:dyDescent="0.4">
      <c r="A115" s="107" t="s">
        <v>3887</v>
      </c>
      <c r="B115" s="108" t="s">
        <v>1990</v>
      </c>
      <c r="C115" s="108" t="s">
        <v>3661</v>
      </c>
      <c r="D115" s="108" t="s">
        <v>156</v>
      </c>
      <c r="E115" s="108">
        <v>28</v>
      </c>
      <c r="F115" s="108">
        <v>42</v>
      </c>
      <c r="G115" s="108">
        <v>38</v>
      </c>
      <c r="H115" s="109">
        <v>108</v>
      </c>
    </row>
    <row r="116" spans="1:8" ht="18.75" customHeight="1" x14ac:dyDescent="0.4">
      <c r="A116" s="107" t="s">
        <v>3789</v>
      </c>
      <c r="B116" s="108" t="s">
        <v>1606</v>
      </c>
      <c r="C116" s="108" t="s">
        <v>3957</v>
      </c>
      <c r="D116" s="108" t="s">
        <v>775</v>
      </c>
      <c r="E116" s="108">
        <v>42</v>
      </c>
      <c r="F116" s="108">
        <v>32</v>
      </c>
      <c r="G116" s="108">
        <v>32</v>
      </c>
      <c r="H116" s="109">
        <v>106</v>
      </c>
    </row>
    <row r="117" spans="1:8" ht="18.75" customHeight="1" x14ac:dyDescent="0.4">
      <c r="A117" s="107" t="s">
        <v>3888</v>
      </c>
      <c r="B117" s="108" t="s">
        <v>467</v>
      </c>
      <c r="C117" s="108" t="s">
        <v>3682</v>
      </c>
      <c r="D117" s="108" t="s">
        <v>443</v>
      </c>
      <c r="E117" s="108">
        <v>38</v>
      </c>
      <c r="F117" s="108">
        <v>32</v>
      </c>
      <c r="G117" s="108">
        <v>32</v>
      </c>
      <c r="H117" s="109">
        <v>102</v>
      </c>
    </row>
    <row r="118" spans="1:8" ht="18.75" customHeight="1" x14ac:dyDescent="0.4">
      <c r="A118" s="107" t="s">
        <v>3791</v>
      </c>
      <c r="B118" s="108" t="s">
        <v>1520</v>
      </c>
      <c r="C118" s="108" t="s">
        <v>3958</v>
      </c>
      <c r="D118" s="108" t="s">
        <v>764</v>
      </c>
      <c r="E118" s="108">
        <v>12</v>
      </c>
      <c r="F118" s="108">
        <v>46</v>
      </c>
      <c r="G118" s="108">
        <v>36</v>
      </c>
      <c r="H118" s="109">
        <v>94</v>
      </c>
    </row>
    <row r="119" spans="1:8" ht="18.75" customHeight="1" x14ac:dyDescent="0.4">
      <c r="A119" s="107" t="s">
        <v>3889</v>
      </c>
      <c r="B119" s="108" t="s">
        <v>1609</v>
      </c>
      <c r="C119" s="108" t="s">
        <v>3959</v>
      </c>
      <c r="D119" s="108" t="s">
        <v>3024</v>
      </c>
      <c r="E119" s="108">
        <v>24</v>
      </c>
      <c r="F119" s="108">
        <v>42</v>
      </c>
      <c r="G119" s="108">
        <v>26</v>
      </c>
      <c r="H119" s="109">
        <v>92</v>
      </c>
    </row>
    <row r="120" spans="1:8" ht="18.75" customHeight="1" x14ac:dyDescent="0.4">
      <c r="A120" s="107" t="s">
        <v>3792</v>
      </c>
      <c r="B120" s="108" t="s">
        <v>1521</v>
      </c>
      <c r="C120" s="108" t="s">
        <v>3944</v>
      </c>
      <c r="D120" s="108" t="s">
        <v>156</v>
      </c>
      <c r="E120" s="108">
        <v>22</v>
      </c>
      <c r="F120" s="108">
        <v>36</v>
      </c>
      <c r="G120" s="108">
        <v>26</v>
      </c>
      <c r="H120" s="109">
        <v>84</v>
      </c>
    </row>
    <row r="121" spans="1:8" ht="18.75" customHeight="1" x14ac:dyDescent="0.4">
      <c r="A121" s="107" t="s">
        <v>3793</v>
      </c>
      <c r="B121" s="108" t="s">
        <v>239</v>
      </c>
      <c r="C121" s="108" t="s">
        <v>3708</v>
      </c>
      <c r="D121" s="108" t="s">
        <v>156</v>
      </c>
      <c r="E121" s="108">
        <v>30</v>
      </c>
      <c r="F121" s="108">
        <v>32</v>
      </c>
      <c r="G121" s="108">
        <v>18</v>
      </c>
      <c r="H121" s="109">
        <v>80</v>
      </c>
    </row>
    <row r="122" spans="1:8" ht="18.75" customHeight="1" x14ac:dyDescent="0.4">
      <c r="A122" s="107" t="s">
        <v>3793</v>
      </c>
      <c r="B122" s="108" t="s">
        <v>1802</v>
      </c>
      <c r="C122" s="108" t="s">
        <v>3950</v>
      </c>
      <c r="D122" s="108" t="s">
        <v>1780</v>
      </c>
      <c r="E122" s="108">
        <v>24</v>
      </c>
      <c r="F122" s="108">
        <v>40</v>
      </c>
      <c r="G122" s="108">
        <v>16</v>
      </c>
      <c r="H122" s="109">
        <v>80</v>
      </c>
    </row>
    <row r="123" spans="1:8" ht="18.75" customHeight="1" x14ac:dyDescent="0.4">
      <c r="A123" s="110" t="s">
        <v>3960</v>
      </c>
      <c r="B123" s="111" t="s">
        <v>79</v>
      </c>
      <c r="C123" s="111" t="s">
        <v>3715</v>
      </c>
      <c r="D123" s="111" t="s">
        <v>71</v>
      </c>
      <c r="E123" s="111">
        <v>30</v>
      </c>
      <c r="F123" s="111">
        <v>34</v>
      </c>
      <c r="G123" s="111">
        <v>14</v>
      </c>
      <c r="H123" s="112">
        <v>78</v>
      </c>
    </row>
  </sheetData>
  <phoneticPr fontId="2"/>
  <pageMargins left="0.7" right="0.7" top="0.75" bottom="0.75" header="0.3" footer="0.3"/>
  <pageSetup paperSize="1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DC048-E0E1-44F4-ADCD-9E385A959222}">
  <sheetPr>
    <tabColor rgb="FFF3BAFE"/>
  </sheetPr>
  <dimension ref="A1:H309"/>
  <sheetViews>
    <sheetView zoomScaleNormal="100" workbookViewId="0"/>
  </sheetViews>
  <sheetFormatPr defaultColWidth="9" defaultRowHeight="18.75" customHeight="1" x14ac:dyDescent="0.4"/>
  <cols>
    <col min="1" max="1" width="8.75" style="102" customWidth="1"/>
    <col min="2" max="2" width="13.75" style="102" customWidth="1"/>
    <col min="3" max="3" width="16.25" style="102" customWidth="1"/>
    <col min="4" max="4" width="31.25" style="102" customWidth="1"/>
    <col min="5" max="8" width="7.5" style="102" customWidth="1"/>
    <col min="9" max="16384" width="9" style="102"/>
  </cols>
  <sheetData>
    <row r="1" spans="1:8" s="134" customFormat="1" ht="28.5" x14ac:dyDescent="0.4">
      <c r="A1" s="103" t="s">
        <v>4103</v>
      </c>
    </row>
    <row r="2" spans="1:8" s="134" customFormat="1" ht="28.5" x14ac:dyDescent="0.4">
      <c r="A2" s="103" t="s">
        <v>1152</v>
      </c>
    </row>
    <row r="3" spans="1:8" s="134" customFormat="1" ht="28.5" x14ac:dyDescent="0.4">
      <c r="A3" s="103"/>
    </row>
    <row r="4" spans="1:8" ht="13.5" x14ac:dyDescent="0.4">
      <c r="A4" s="165" t="s">
        <v>1157</v>
      </c>
      <c r="B4" s="166" t="s">
        <v>1158</v>
      </c>
      <c r="C4" s="166" t="s">
        <v>1159</v>
      </c>
      <c r="D4" s="166" t="s">
        <v>1160</v>
      </c>
      <c r="E4" s="166" t="s">
        <v>1081</v>
      </c>
      <c r="F4" s="166" t="s">
        <v>1639</v>
      </c>
      <c r="G4" s="166" t="s">
        <v>1078</v>
      </c>
      <c r="H4" s="167" t="s">
        <v>1162</v>
      </c>
    </row>
    <row r="5" spans="1:8" ht="18.75" customHeight="1" x14ac:dyDescent="0.4">
      <c r="A5" s="104" t="s">
        <v>1649</v>
      </c>
      <c r="B5" s="105" t="s">
        <v>1473</v>
      </c>
      <c r="C5" s="105" t="s">
        <v>3836</v>
      </c>
      <c r="D5" s="105" t="s">
        <v>1085</v>
      </c>
      <c r="E5" s="105">
        <v>84</v>
      </c>
      <c r="F5" s="105">
        <v>98</v>
      </c>
      <c r="G5" s="105">
        <v>88</v>
      </c>
      <c r="H5" s="106">
        <v>270</v>
      </c>
    </row>
    <row r="6" spans="1:8" ht="18.75" customHeight="1" x14ac:dyDescent="0.4">
      <c r="A6" s="107" t="s">
        <v>3444</v>
      </c>
      <c r="B6" s="108" t="s">
        <v>505</v>
      </c>
      <c r="C6" s="108" t="s">
        <v>3629</v>
      </c>
      <c r="D6" s="108" t="s">
        <v>490</v>
      </c>
      <c r="E6" s="108">
        <v>84</v>
      </c>
      <c r="F6" s="108">
        <v>96</v>
      </c>
      <c r="G6" s="108">
        <v>86</v>
      </c>
      <c r="H6" s="109">
        <v>266</v>
      </c>
    </row>
    <row r="7" spans="1:8" ht="18.75" customHeight="1" x14ac:dyDescent="0.4">
      <c r="A7" s="107" t="s">
        <v>3444</v>
      </c>
      <c r="B7" s="108" t="s">
        <v>3391</v>
      </c>
      <c r="C7" s="108" t="s">
        <v>3623</v>
      </c>
      <c r="D7" s="108" t="s">
        <v>3375</v>
      </c>
      <c r="E7" s="108">
        <v>78</v>
      </c>
      <c r="F7" s="108">
        <v>100</v>
      </c>
      <c r="G7" s="108">
        <v>88</v>
      </c>
      <c r="H7" s="109">
        <v>266</v>
      </c>
    </row>
    <row r="8" spans="1:8" ht="18.75" customHeight="1" x14ac:dyDescent="0.4">
      <c r="A8" s="107" t="s">
        <v>3456</v>
      </c>
      <c r="B8" s="108" t="s">
        <v>1191</v>
      </c>
      <c r="C8" s="108" t="s">
        <v>3446</v>
      </c>
      <c r="D8" s="108" t="s">
        <v>590</v>
      </c>
      <c r="E8" s="108">
        <v>88</v>
      </c>
      <c r="F8" s="108">
        <v>86</v>
      </c>
      <c r="G8" s="108">
        <v>88</v>
      </c>
      <c r="H8" s="109">
        <v>262</v>
      </c>
    </row>
    <row r="9" spans="1:8" ht="18.75" customHeight="1" x14ac:dyDescent="0.4">
      <c r="A9" s="107" t="s">
        <v>3461</v>
      </c>
      <c r="B9" s="108" t="s">
        <v>1497</v>
      </c>
      <c r="C9" s="108" t="s">
        <v>3633</v>
      </c>
      <c r="D9" s="108" t="s">
        <v>1085</v>
      </c>
      <c r="E9" s="108">
        <v>80</v>
      </c>
      <c r="F9" s="108">
        <v>98</v>
      </c>
      <c r="G9" s="108">
        <v>78</v>
      </c>
      <c r="H9" s="109">
        <v>256</v>
      </c>
    </row>
    <row r="10" spans="1:8" ht="18.75" customHeight="1" x14ac:dyDescent="0.4">
      <c r="A10" s="107" t="s">
        <v>3461</v>
      </c>
      <c r="B10" s="108" t="s">
        <v>1594</v>
      </c>
      <c r="C10" s="108" t="s">
        <v>3629</v>
      </c>
      <c r="D10" s="108" t="s">
        <v>1093</v>
      </c>
      <c r="E10" s="108">
        <v>76</v>
      </c>
      <c r="F10" s="108">
        <v>94</v>
      </c>
      <c r="G10" s="108">
        <v>86</v>
      </c>
      <c r="H10" s="109">
        <v>256</v>
      </c>
    </row>
    <row r="11" spans="1:8" ht="18.75" customHeight="1" x14ac:dyDescent="0.4">
      <c r="A11" s="107" t="s">
        <v>3470</v>
      </c>
      <c r="B11" s="108" t="s">
        <v>1396</v>
      </c>
      <c r="C11" s="108" t="s">
        <v>3572</v>
      </c>
      <c r="D11" s="108" t="s">
        <v>655</v>
      </c>
      <c r="E11" s="108">
        <v>84</v>
      </c>
      <c r="F11" s="108">
        <v>92</v>
      </c>
      <c r="G11" s="108">
        <v>78</v>
      </c>
      <c r="H11" s="109">
        <v>254</v>
      </c>
    </row>
    <row r="12" spans="1:8" ht="18.75" customHeight="1" x14ac:dyDescent="0.4">
      <c r="A12" s="107" t="s">
        <v>3472</v>
      </c>
      <c r="B12" s="108" t="s">
        <v>825</v>
      </c>
      <c r="C12" s="108" t="s">
        <v>4006</v>
      </c>
      <c r="D12" s="108" t="s">
        <v>823</v>
      </c>
      <c r="E12" s="108">
        <v>82</v>
      </c>
      <c r="F12" s="108">
        <v>84</v>
      </c>
      <c r="G12" s="108">
        <v>84</v>
      </c>
      <c r="H12" s="109">
        <v>250</v>
      </c>
    </row>
    <row r="13" spans="1:8" ht="18.75" customHeight="1" x14ac:dyDescent="0.4">
      <c r="A13" s="107" t="s">
        <v>3479</v>
      </c>
      <c r="B13" s="108" t="s">
        <v>1815</v>
      </c>
      <c r="C13" s="108" t="s">
        <v>3436</v>
      </c>
      <c r="D13" s="108" t="s">
        <v>1810</v>
      </c>
      <c r="E13" s="108">
        <v>74</v>
      </c>
      <c r="F13" s="108">
        <v>100</v>
      </c>
      <c r="G13" s="108">
        <v>72</v>
      </c>
      <c r="H13" s="109">
        <v>246</v>
      </c>
    </row>
    <row r="14" spans="1:8" ht="18.75" customHeight="1" x14ac:dyDescent="0.4">
      <c r="A14" s="107" t="s">
        <v>3481</v>
      </c>
      <c r="B14" s="108" t="s">
        <v>3168</v>
      </c>
      <c r="C14" s="108" t="s">
        <v>4007</v>
      </c>
      <c r="D14" s="108" t="s">
        <v>976</v>
      </c>
      <c r="E14" s="108">
        <v>78</v>
      </c>
      <c r="F14" s="108">
        <v>92</v>
      </c>
      <c r="G14" s="108">
        <v>74</v>
      </c>
      <c r="H14" s="109">
        <v>244</v>
      </c>
    </row>
    <row r="15" spans="1:8" ht="18.75" customHeight="1" x14ac:dyDescent="0.4">
      <c r="A15" s="107" t="s">
        <v>3481</v>
      </c>
      <c r="B15" s="108" t="s">
        <v>3355</v>
      </c>
      <c r="C15" s="108" t="s">
        <v>3449</v>
      </c>
      <c r="D15" s="108" t="s">
        <v>1099</v>
      </c>
      <c r="E15" s="108">
        <v>74</v>
      </c>
      <c r="F15" s="108">
        <v>90</v>
      </c>
      <c r="G15" s="108">
        <v>80</v>
      </c>
      <c r="H15" s="109">
        <v>244</v>
      </c>
    </row>
    <row r="16" spans="1:8" ht="18.75" customHeight="1" x14ac:dyDescent="0.4">
      <c r="A16" s="107" t="s">
        <v>3489</v>
      </c>
      <c r="B16" s="108" t="s">
        <v>1674</v>
      </c>
      <c r="C16" s="108" t="s">
        <v>3812</v>
      </c>
      <c r="D16" s="108" t="s">
        <v>1667</v>
      </c>
      <c r="E16" s="108">
        <v>78</v>
      </c>
      <c r="F16" s="108">
        <v>96</v>
      </c>
      <c r="G16" s="108">
        <v>68</v>
      </c>
      <c r="H16" s="109">
        <v>242</v>
      </c>
    </row>
    <row r="17" spans="1:8" ht="18.75" customHeight="1" x14ac:dyDescent="0.4">
      <c r="A17" s="107" t="s">
        <v>3489</v>
      </c>
      <c r="B17" s="108" t="s">
        <v>2596</v>
      </c>
      <c r="C17" s="108" t="s">
        <v>3581</v>
      </c>
      <c r="D17" s="108" t="s">
        <v>1091</v>
      </c>
      <c r="E17" s="108">
        <v>80</v>
      </c>
      <c r="F17" s="108">
        <v>84</v>
      </c>
      <c r="G17" s="108">
        <v>78</v>
      </c>
      <c r="H17" s="109">
        <v>242</v>
      </c>
    </row>
    <row r="18" spans="1:8" ht="18.75" customHeight="1" x14ac:dyDescent="0.4">
      <c r="A18" s="107" t="s">
        <v>3492</v>
      </c>
      <c r="B18" s="108" t="s">
        <v>1449</v>
      </c>
      <c r="C18" s="108" t="s">
        <v>4008</v>
      </c>
      <c r="D18" s="108" t="s">
        <v>1085</v>
      </c>
      <c r="E18" s="108">
        <v>72</v>
      </c>
      <c r="F18" s="108">
        <v>100</v>
      </c>
      <c r="G18" s="108">
        <v>68</v>
      </c>
      <c r="H18" s="109">
        <v>240</v>
      </c>
    </row>
    <row r="19" spans="1:8" ht="18.75" customHeight="1" x14ac:dyDescent="0.4">
      <c r="A19" s="107" t="s">
        <v>3494</v>
      </c>
      <c r="B19" s="108" t="s">
        <v>1561</v>
      </c>
      <c r="C19" s="108" t="s">
        <v>3574</v>
      </c>
      <c r="D19" s="108" t="s">
        <v>156</v>
      </c>
      <c r="E19" s="108">
        <v>76</v>
      </c>
      <c r="F19" s="108">
        <v>84</v>
      </c>
      <c r="G19" s="108">
        <v>78</v>
      </c>
      <c r="H19" s="109">
        <v>238</v>
      </c>
    </row>
    <row r="20" spans="1:8" ht="18.75" customHeight="1" x14ac:dyDescent="0.4">
      <c r="A20" s="107" t="s">
        <v>3494</v>
      </c>
      <c r="B20" s="108" t="s">
        <v>1575</v>
      </c>
      <c r="C20" s="108" t="s">
        <v>3534</v>
      </c>
      <c r="D20" s="108" t="s">
        <v>590</v>
      </c>
      <c r="E20" s="108">
        <v>80</v>
      </c>
      <c r="F20" s="108">
        <v>84</v>
      </c>
      <c r="G20" s="108">
        <v>74</v>
      </c>
      <c r="H20" s="109">
        <v>238</v>
      </c>
    </row>
    <row r="21" spans="1:8" ht="18.75" customHeight="1" x14ac:dyDescent="0.4">
      <c r="A21" s="107" t="s">
        <v>3555</v>
      </c>
      <c r="B21" s="108" t="s">
        <v>1731</v>
      </c>
      <c r="C21" s="108" t="s">
        <v>3594</v>
      </c>
      <c r="D21" s="108" t="s">
        <v>1698</v>
      </c>
      <c r="E21" s="108">
        <v>66</v>
      </c>
      <c r="F21" s="108">
        <v>92</v>
      </c>
      <c r="G21" s="108">
        <v>78</v>
      </c>
      <c r="H21" s="109">
        <v>236</v>
      </c>
    </row>
    <row r="22" spans="1:8" ht="18.75" customHeight="1" x14ac:dyDescent="0.4">
      <c r="A22" s="107" t="s">
        <v>3555</v>
      </c>
      <c r="B22" s="108" t="s">
        <v>1456</v>
      </c>
      <c r="C22" s="108" t="s">
        <v>4009</v>
      </c>
      <c r="D22" s="108" t="s">
        <v>1085</v>
      </c>
      <c r="E22" s="108">
        <v>84</v>
      </c>
      <c r="F22" s="108">
        <v>82</v>
      </c>
      <c r="G22" s="108">
        <v>70</v>
      </c>
      <c r="H22" s="109">
        <v>236</v>
      </c>
    </row>
    <row r="23" spans="1:8" ht="18.75" customHeight="1" x14ac:dyDescent="0.4">
      <c r="A23" s="107" t="s">
        <v>3555</v>
      </c>
      <c r="B23" s="108" t="s">
        <v>1206</v>
      </c>
      <c r="C23" s="108" t="s">
        <v>3574</v>
      </c>
      <c r="D23" s="108" t="s">
        <v>156</v>
      </c>
      <c r="E23" s="108">
        <v>68</v>
      </c>
      <c r="F23" s="108">
        <v>96</v>
      </c>
      <c r="G23" s="108">
        <v>72</v>
      </c>
      <c r="H23" s="109">
        <v>236</v>
      </c>
    </row>
    <row r="24" spans="1:8" ht="18.75" customHeight="1" x14ac:dyDescent="0.4">
      <c r="A24" s="107" t="s">
        <v>3555</v>
      </c>
      <c r="B24" s="108" t="s">
        <v>1503</v>
      </c>
      <c r="C24" s="108" t="s">
        <v>3618</v>
      </c>
      <c r="D24" s="108" t="s">
        <v>482</v>
      </c>
      <c r="E24" s="108">
        <v>70</v>
      </c>
      <c r="F24" s="108">
        <v>86</v>
      </c>
      <c r="G24" s="108">
        <v>80</v>
      </c>
      <c r="H24" s="109">
        <v>236</v>
      </c>
    </row>
    <row r="25" spans="1:8" ht="18.75" customHeight="1" x14ac:dyDescent="0.4">
      <c r="A25" s="107" t="s">
        <v>3555</v>
      </c>
      <c r="B25" s="108" t="s">
        <v>667</v>
      </c>
      <c r="C25" s="108" t="s">
        <v>3817</v>
      </c>
      <c r="D25" s="108" t="s">
        <v>655</v>
      </c>
      <c r="E25" s="108">
        <v>80</v>
      </c>
      <c r="F25" s="108">
        <v>88</v>
      </c>
      <c r="G25" s="108">
        <v>68</v>
      </c>
      <c r="H25" s="109">
        <v>236</v>
      </c>
    </row>
    <row r="26" spans="1:8" ht="18.75" customHeight="1" x14ac:dyDescent="0.4">
      <c r="A26" s="107" t="s">
        <v>3561</v>
      </c>
      <c r="B26" s="108" t="s">
        <v>1501</v>
      </c>
      <c r="C26" s="108" t="s">
        <v>3633</v>
      </c>
      <c r="D26" s="108" t="s">
        <v>1085</v>
      </c>
      <c r="E26" s="108">
        <v>82</v>
      </c>
      <c r="F26" s="108">
        <v>80</v>
      </c>
      <c r="G26" s="108">
        <v>72</v>
      </c>
      <c r="H26" s="109">
        <v>234</v>
      </c>
    </row>
    <row r="27" spans="1:8" ht="18.75" customHeight="1" x14ac:dyDescent="0.4">
      <c r="A27" s="107" t="s">
        <v>3561</v>
      </c>
      <c r="B27" s="108" t="s">
        <v>1412</v>
      </c>
      <c r="C27" s="108" t="s">
        <v>3581</v>
      </c>
      <c r="D27" s="108" t="s">
        <v>1093</v>
      </c>
      <c r="E27" s="108">
        <v>76</v>
      </c>
      <c r="F27" s="108">
        <v>86</v>
      </c>
      <c r="G27" s="108">
        <v>72</v>
      </c>
      <c r="H27" s="109">
        <v>234</v>
      </c>
    </row>
    <row r="28" spans="1:8" ht="18.75" customHeight="1" x14ac:dyDescent="0.4">
      <c r="A28" s="107" t="s">
        <v>3561</v>
      </c>
      <c r="B28" s="108" t="s">
        <v>2724</v>
      </c>
      <c r="C28" s="108" t="s">
        <v>3817</v>
      </c>
      <c r="D28" s="108" t="s">
        <v>655</v>
      </c>
      <c r="E28" s="108">
        <v>80</v>
      </c>
      <c r="F28" s="108">
        <v>80</v>
      </c>
      <c r="G28" s="108">
        <v>74</v>
      </c>
      <c r="H28" s="109">
        <v>234</v>
      </c>
    </row>
    <row r="29" spans="1:8" ht="18.75" customHeight="1" x14ac:dyDescent="0.4">
      <c r="A29" s="107" t="s">
        <v>3561</v>
      </c>
      <c r="B29" s="108" t="s">
        <v>3092</v>
      </c>
      <c r="C29" s="108" t="s">
        <v>3585</v>
      </c>
      <c r="D29" s="108" t="s">
        <v>3073</v>
      </c>
      <c r="E29" s="108">
        <v>70</v>
      </c>
      <c r="F29" s="108">
        <v>90</v>
      </c>
      <c r="G29" s="108">
        <v>74</v>
      </c>
      <c r="H29" s="109">
        <v>234</v>
      </c>
    </row>
    <row r="30" spans="1:8" ht="18.75" customHeight="1" x14ac:dyDescent="0.4">
      <c r="A30" s="107" t="s">
        <v>3509</v>
      </c>
      <c r="B30" s="108" t="s">
        <v>1243</v>
      </c>
      <c r="C30" s="108" t="s">
        <v>3618</v>
      </c>
      <c r="D30" s="108" t="s">
        <v>1093</v>
      </c>
      <c r="E30" s="108">
        <v>72</v>
      </c>
      <c r="F30" s="108">
        <v>88</v>
      </c>
      <c r="G30" s="108">
        <v>72</v>
      </c>
      <c r="H30" s="109">
        <v>232</v>
      </c>
    </row>
    <row r="31" spans="1:8" ht="18.75" customHeight="1" x14ac:dyDescent="0.4">
      <c r="A31" s="107" t="s">
        <v>3510</v>
      </c>
      <c r="B31" s="108" t="s">
        <v>2599</v>
      </c>
      <c r="C31" s="108" t="s">
        <v>3581</v>
      </c>
      <c r="D31" s="108" t="s">
        <v>1091</v>
      </c>
      <c r="E31" s="108">
        <v>76</v>
      </c>
      <c r="F31" s="108">
        <v>90</v>
      </c>
      <c r="G31" s="108">
        <v>64</v>
      </c>
      <c r="H31" s="109">
        <v>230</v>
      </c>
    </row>
    <row r="32" spans="1:8" ht="18.75" customHeight="1" x14ac:dyDescent="0.4">
      <c r="A32" s="107" t="s">
        <v>3510</v>
      </c>
      <c r="B32" s="108" t="s">
        <v>2634</v>
      </c>
      <c r="C32" s="108" t="s">
        <v>3629</v>
      </c>
      <c r="D32" s="108" t="s">
        <v>482</v>
      </c>
      <c r="E32" s="108">
        <v>80</v>
      </c>
      <c r="F32" s="108">
        <v>76</v>
      </c>
      <c r="G32" s="108">
        <v>74</v>
      </c>
      <c r="H32" s="109">
        <v>230</v>
      </c>
    </row>
    <row r="33" spans="1:8" ht="18.75" customHeight="1" x14ac:dyDescent="0.4">
      <c r="A33" s="107" t="s">
        <v>3510</v>
      </c>
      <c r="B33" s="108" t="s">
        <v>1595</v>
      </c>
      <c r="C33" s="108" t="s">
        <v>3629</v>
      </c>
      <c r="D33" s="108" t="s">
        <v>590</v>
      </c>
      <c r="E33" s="108">
        <v>74</v>
      </c>
      <c r="F33" s="108">
        <v>84</v>
      </c>
      <c r="G33" s="108">
        <v>72</v>
      </c>
      <c r="H33" s="109">
        <v>230</v>
      </c>
    </row>
    <row r="34" spans="1:8" ht="18.75" customHeight="1" x14ac:dyDescent="0.4">
      <c r="A34" s="107" t="s">
        <v>3615</v>
      </c>
      <c r="B34" s="108" t="s">
        <v>1577</v>
      </c>
      <c r="C34" s="108" t="s">
        <v>3591</v>
      </c>
      <c r="D34" s="108" t="s">
        <v>655</v>
      </c>
      <c r="E34" s="108">
        <v>78</v>
      </c>
      <c r="F34" s="108">
        <v>80</v>
      </c>
      <c r="G34" s="108">
        <v>70</v>
      </c>
      <c r="H34" s="109">
        <v>228</v>
      </c>
    </row>
    <row r="35" spans="1:8" ht="18.75" customHeight="1" x14ac:dyDescent="0.4">
      <c r="A35" s="107" t="s">
        <v>3615</v>
      </c>
      <c r="B35" s="108" t="s">
        <v>1239</v>
      </c>
      <c r="C35" s="108" t="s">
        <v>3431</v>
      </c>
      <c r="D35" s="108" t="s">
        <v>715</v>
      </c>
      <c r="E35" s="108">
        <v>70</v>
      </c>
      <c r="F35" s="108">
        <v>84</v>
      </c>
      <c r="G35" s="108">
        <v>74</v>
      </c>
      <c r="H35" s="109">
        <v>228</v>
      </c>
    </row>
    <row r="36" spans="1:8" ht="18.75" customHeight="1" x14ac:dyDescent="0.4">
      <c r="A36" s="107" t="s">
        <v>3803</v>
      </c>
      <c r="B36" s="108" t="s">
        <v>1236</v>
      </c>
      <c r="C36" s="108" t="s">
        <v>3618</v>
      </c>
      <c r="D36" s="108" t="s">
        <v>490</v>
      </c>
      <c r="E36" s="108">
        <v>72</v>
      </c>
      <c r="F36" s="108">
        <v>80</v>
      </c>
      <c r="G36" s="108">
        <v>74</v>
      </c>
      <c r="H36" s="109">
        <v>226</v>
      </c>
    </row>
    <row r="37" spans="1:8" ht="18.75" customHeight="1" x14ac:dyDescent="0.4">
      <c r="A37" s="107" t="s">
        <v>3749</v>
      </c>
      <c r="B37" s="108" t="s">
        <v>1601</v>
      </c>
      <c r="C37" s="108" t="s">
        <v>4010</v>
      </c>
      <c r="D37" s="108" t="s">
        <v>1086</v>
      </c>
      <c r="E37" s="108">
        <v>76</v>
      </c>
      <c r="F37" s="108">
        <v>82</v>
      </c>
      <c r="G37" s="108">
        <v>66</v>
      </c>
      <c r="H37" s="109">
        <v>224</v>
      </c>
    </row>
    <row r="38" spans="1:8" ht="18.75" customHeight="1" x14ac:dyDescent="0.4">
      <c r="A38" s="107" t="s">
        <v>3749</v>
      </c>
      <c r="B38" s="108" t="s">
        <v>2556</v>
      </c>
      <c r="C38" s="108" t="s">
        <v>3581</v>
      </c>
      <c r="D38" s="108" t="s">
        <v>1093</v>
      </c>
      <c r="E38" s="108">
        <v>60</v>
      </c>
      <c r="F38" s="108">
        <v>80</v>
      </c>
      <c r="G38" s="108">
        <v>84</v>
      </c>
      <c r="H38" s="109">
        <v>224</v>
      </c>
    </row>
    <row r="39" spans="1:8" ht="18.75" customHeight="1" x14ac:dyDescent="0.4">
      <c r="A39" s="107" t="s">
        <v>3749</v>
      </c>
      <c r="B39" s="108" t="s">
        <v>1487</v>
      </c>
      <c r="C39" s="108" t="s">
        <v>3589</v>
      </c>
      <c r="D39" s="108" t="s">
        <v>482</v>
      </c>
      <c r="E39" s="108">
        <v>74</v>
      </c>
      <c r="F39" s="108">
        <v>86</v>
      </c>
      <c r="G39" s="108">
        <v>64</v>
      </c>
      <c r="H39" s="109">
        <v>224</v>
      </c>
    </row>
    <row r="40" spans="1:8" ht="18.75" customHeight="1" x14ac:dyDescent="0.4">
      <c r="A40" s="107" t="s">
        <v>3759</v>
      </c>
      <c r="B40" s="108" t="s">
        <v>1593</v>
      </c>
      <c r="C40" s="108" t="s">
        <v>3589</v>
      </c>
      <c r="D40" s="108" t="s">
        <v>490</v>
      </c>
      <c r="E40" s="108">
        <v>76</v>
      </c>
      <c r="F40" s="108">
        <v>74</v>
      </c>
      <c r="G40" s="108">
        <v>72</v>
      </c>
      <c r="H40" s="109">
        <v>222</v>
      </c>
    </row>
    <row r="41" spans="1:8" ht="18.75" customHeight="1" x14ac:dyDescent="0.4">
      <c r="A41" s="107" t="s">
        <v>3751</v>
      </c>
      <c r="B41" s="108" t="s">
        <v>2159</v>
      </c>
      <c r="C41" s="108" t="s">
        <v>3428</v>
      </c>
      <c r="D41" s="108" t="s">
        <v>156</v>
      </c>
      <c r="E41" s="108">
        <v>60</v>
      </c>
      <c r="F41" s="108">
        <v>82</v>
      </c>
      <c r="G41" s="108">
        <v>76</v>
      </c>
      <c r="H41" s="109">
        <v>218</v>
      </c>
    </row>
    <row r="42" spans="1:8" ht="18.75" customHeight="1" x14ac:dyDescent="0.4">
      <c r="A42" s="107" t="s">
        <v>3804</v>
      </c>
      <c r="B42" s="108" t="s">
        <v>1588</v>
      </c>
      <c r="C42" s="108" t="s">
        <v>3428</v>
      </c>
      <c r="D42" s="108" t="s">
        <v>156</v>
      </c>
      <c r="E42" s="108">
        <v>72</v>
      </c>
      <c r="F42" s="108">
        <v>82</v>
      </c>
      <c r="G42" s="108">
        <v>62</v>
      </c>
      <c r="H42" s="109">
        <v>216</v>
      </c>
    </row>
    <row r="43" spans="1:8" ht="18.75" customHeight="1" x14ac:dyDescent="0.4">
      <c r="A43" s="107" t="s">
        <v>3804</v>
      </c>
      <c r="B43" s="108" t="s">
        <v>2608</v>
      </c>
      <c r="C43" s="108" t="s">
        <v>3629</v>
      </c>
      <c r="D43" s="108" t="s">
        <v>1091</v>
      </c>
      <c r="E43" s="108">
        <v>50</v>
      </c>
      <c r="F43" s="108">
        <v>88</v>
      </c>
      <c r="G43" s="108">
        <v>78</v>
      </c>
      <c r="H43" s="109">
        <v>216</v>
      </c>
    </row>
    <row r="44" spans="1:8" ht="18.75" customHeight="1" x14ac:dyDescent="0.4">
      <c r="A44" s="107" t="s">
        <v>3804</v>
      </c>
      <c r="B44" s="108" t="s">
        <v>2711</v>
      </c>
      <c r="C44" s="108" t="s">
        <v>3544</v>
      </c>
      <c r="D44" s="108" t="s">
        <v>655</v>
      </c>
      <c r="E44" s="108">
        <v>80</v>
      </c>
      <c r="F44" s="108">
        <v>62</v>
      </c>
      <c r="G44" s="108">
        <v>74</v>
      </c>
      <c r="H44" s="109">
        <v>216</v>
      </c>
    </row>
    <row r="45" spans="1:8" ht="18.75" customHeight="1" x14ac:dyDescent="0.4">
      <c r="A45" s="107" t="s">
        <v>3761</v>
      </c>
      <c r="B45" s="108" t="s">
        <v>223</v>
      </c>
      <c r="C45" s="108" t="s">
        <v>3425</v>
      </c>
      <c r="D45" s="108" t="s">
        <v>156</v>
      </c>
      <c r="E45" s="108">
        <v>70</v>
      </c>
      <c r="F45" s="108">
        <v>88</v>
      </c>
      <c r="G45" s="108">
        <v>56</v>
      </c>
      <c r="H45" s="109">
        <v>214</v>
      </c>
    </row>
    <row r="46" spans="1:8" ht="18.75" customHeight="1" x14ac:dyDescent="0.4">
      <c r="A46" s="107" t="s">
        <v>3761</v>
      </c>
      <c r="B46" s="108" t="s">
        <v>3269</v>
      </c>
      <c r="C46" s="108" t="s">
        <v>3423</v>
      </c>
      <c r="D46" s="108" t="s">
        <v>3194</v>
      </c>
      <c r="E46" s="108">
        <v>60</v>
      </c>
      <c r="F46" s="108">
        <v>88</v>
      </c>
      <c r="G46" s="108">
        <v>66</v>
      </c>
      <c r="H46" s="109">
        <v>214</v>
      </c>
    </row>
    <row r="47" spans="1:8" ht="18.75" customHeight="1" x14ac:dyDescent="0.4">
      <c r="A47" s="107" t="s">
        <v>3762</v>
      </c>
      <c r="B47" s="108" t="s">
        <v>2048</v>
      </c>
      <c r="C47" s="108" t="s">
        <v>3541</v>
      </c>
      <c r="D47" s="108" t="s">
        <v>156</v>
      </c>
      <c r="E47" s="108">
        <v>72</v>
      </c>
      <c r="F47" s="108">
        <v>76</v>
      </c>
      <c r="G47" s="108">
        <v>64</v>
      </c>
      <c r="H47" s="109">
        <v>212</v>
      </c>
    </row>
    <row r="48" spans="1:8" ht="18.75" customHeight="1" x14ac:dyDescent="0.4">
      <c r="A48" s="107" t="s">
        <v>3762</v>
      </c>
      <c r="B48" s="108" t="s">
        <v>1566</v>
      </c>
      <c r="C48" s="108" t="s">
        <v>3541</v>
      </c>
      <c r="D48" s="108" t="s">
        <v>156</v>
      </c>
      <c r="E48" s="108">
        <v>62</v>
      </c>
      <c r="F48" s="108">
        <v>84</v>
      </c>
      <c r="G48" s="108">
        <v>66</v>
      </c>
      <c r="H48" s="109">
        <v>212</v>
      </c>
    </row>
    <row r="49" spans="1:8" ht="18.75" customHeight="1" x14ac:dyDescent="0.4">
      <c r="A49" s="107" t="s">
        <v>3762</v>
      </c>
      <c r="B49" s="108" t="s">
        <v>1562</v>
      </c>
      <c r="C49" s="108" t="s">
        <v>3574</v>
      </c>
      <c r="D49" s="108" t="s">
        <v>156</v>
      </c>
      <c r="E49" s="108">
        <v>66</v>
      </c>
      <c r="F49" s="108">
        <v>80</v>
      </c>
      <c r="G49" s="108">
        <v>66</v>
      </c>
      <c r="H49" s="109">
        <v>212</v>
      </c>
    </row>
    <row r="50" spans="1:8" ht="18.75" customHeight="1" x14ac:dyDescent="0.4">
      <c r="A50" s="107" t="s">
        <v>3762</v>
      </c>
      <c r="B50" s="108" t="s">
        <v>1461</v>
      </c>
      <c r="C50" s="108" t="s">
        <v>3802</v>
      </c>
      <c r="D50" s="108" t="s">
        <v>910</v>
      </c>
      <c r="E50" s="108">
        <v>66</v>
      </c>
      <c r="F50" s="108">
        <v>72</v>
      </c>
      <c r="G50" s="108">
        <v>74</v>
      </c>
      <c r="H50" s="109">
        <v>212</v>
      </c>
    </row>
    <row r="51" spans="1:8" ht="18.75" customHeight="1" x14ac:dyDescent="0.4">
      <c r="A51" s="107" t="s">
        <v>3764</v>
      </c>
      <c r="B51" s="108" t="s">
        <v>1603</v>
      </c>
      <c r="C51" s="108" t="s">
        <v>3425</v>
      </c>
      <c r="D51" s="108" t="s">
        <v>156</v>
      </c>
      <c r="E51" s="108">
        <v>66</v>
      </c>
      <c r="F51" s="108">
        <v>82</v>
      </c>
      <c r="G51" s="108">
        <v>62</v>
      </c>
      <c r="H51" s="109">
        <v>210</v>
      </c>
    </row>
    <row r="52" spans="1:8" ht="18.75" customHeight="1" x14ac:dyDescent="0.4">
      <c r="A52" s="107" t="s">
        <v>3764</v>
      </c>
      <c r="B52" s="108" t="s">
        <v>2386</v>
      </c>
      <c r="C52" s="108" t="s">
        <v>3578</v>
      </c>
      <c r="D52" s="108" t="s">
        <v>1187</v>
      </c>
      <c r="E52" s="108">
        <v>62</v>
      </c>
      <c r="F52" s="108">
        <v>78</v>
      </c>
      <c r="G52" s="108">
        <v>70</v>
      </c>
      <c r="H52" s="109">
        <v>210</v>
      </c>
    </row>
    <row r="53" spans="1:8" ht="18.75" customHeight="1" x14ac:dyDescent="0.4">
      <c r="A53" s="107" t="s">
        <v>3764</v>
      </c>
      <c r="B53" s="108" t="s">
        <v>1605</v>
      </c>
      <c r="C53" s="108" t="s">
        <v>3636</v>
      </c>
      <c r="D53" s="108" t="s">
        <v>1093</v>
      </c>
      <c r="E53" s="108">
        <v>70</v>
      </c>
      <c r="F53" s="108">
        <v>70</v>
      </c>
      <c r="G53" s="108">
        <v>70</v>
      </c>
      <c r="H53" s="109">
        <v>210</v>
      </c>
    </row>
    <row r="54" spans="1:8" ht="18.75" customHeight="1" x14ac:dyDescent="0.4">
      <c r="A54" s="107" t="s">
        <v>3764</v>
      </c>
      <c r="B54" s="108" t="s">
        <v>2611</v>
      </c>
      <c r="C54" s="108" t="s">
        <v>3629</v>
      </c>
      <c r="D54" s="108" t="s">
        <v>1091</v>
      </c>
      <c r="E54" s="108">
        <v>60</v>
      </c>
      <c r="F54" s="108">
        <v>78</v>
      </c>
      <c r="G54" s="108">
        <v>72</v>
      </c>
      <c r="H54" s="109">
        <v>210</v>
      </c>
    </row>
    <row r="55" spans="1:8" ht="18.75" customHeight="1" x14ac:dyDescent="0.4">
      <c r="A55" s="107" t="s">
        <v>3764</v>
      </c>
      <c r="B55" s="108" t="s">
        <v>3245</v>
      </c>
      <c r="C55" s="108" t="s">
        <v>4053</v>
      </c>
      <c r="D55" s="108" t="s">
        <v>3194</v>
      </c>
      <c r="E55" s="108">
        <v>66</v>
      </c>
      <c r="F55" s="108">
        <v>72</v>
      </c>
      <c r="G55" s="108">
        <v>72</v>
      </c>
      <c r="H55" s="109">
        <v>210</v>
      </c>
    </row>
    <row r="56" spans="1:8" ht="18.75" customHeight="1" x14ac:dyDescent="0.4">
      <c r="A56" s="107" t="s">
        <v>3765</v>
      </c>
      <c r="B56" s="108" t="s">
        <v>1544</v>
      </c>
      <c r="C56" s="108" t="s">
        <v>4011</v>
      </c>
      <c r="D56" s="108" t="s">
        <v>1667</v>
      </c>
      <c r="E56" s="108">
        <v>72</v>
      </c>
      <c r="F56" s="108">
        <v>78</v>
      </c>
      <c r="G56" s="108">
        <v>58</v>
      </c>
      <c r="H56" s="109">
        <v>208</v>
      </c>
    </row>
    <row r="57" spans="1:8" ht="18.75" customHeight="1" x14ac:dyDescent="0.4">
      <c r="A57" s="107" t="s">
        <v>3765</v>
      </c>
      <c r="B57" s="108" t="s">
        <v>1734</v>
      </c>
      <c r="C57" s="108" t="s">
        <v>3812</v>
      </c>
      <c r="D57" s="108" t="s">
        <v>1707</v>
      </c>
      <c r="E57" s="108">
        <v>64</v>
      </c>
      <c r="F57" s="108">
        <v>82</v>
      </c>
      <c r="G57" s="108">
        <v>62</v>
      </c>
      <c r="H57" s="109">
        <v>208</v>
      </c>
    </row>
    <row r="58" spans="1:8" ht="18.75" customHeight="1" x14ac:dyDescent="0.4">
      <c r="A58" s="107" t="s">
        <v>3765</v>
      </c>
      <c r="B58" s="108" t="s">
        <v>1856</v>
      </c>
      <c r="C58" s="108" t="s">
        <v>3836</v>
      </c>
      <c r="D58" s="108" t="s">
        <v>1085</v>
      </c>
      <c r="E58" s="108">
        <v>74</v>
      </c>
      <c r="F58" s="108">
        <v>68</v>
      </c>
      <c r="G58" s="108">
        <v>66</v>
      </c>
      <c r="H58" s="109">
        <v>208</v>
      </c>
    </row>
    <row r="59" spans="1:8" ht="18.75" customHeight="1" x14ac:dyDescent="0.4">
      <c r="A59" s="107" t="s">
        <v>3765</v>
      </c>
      <c r="B59" s="108" t="s">
        <v>1527</v>
      </c>
      <c r="C59" s="108" t="s">
        <v>3547</v>
      </c>
      <c r="D59" s="108" t="s">
        <v>1086</v>
      </c>
      <c r="E59" s="108">
        <v>70</v>
      </c>
      <c r="F59" s="108">
        <v>66</v>
      </c>
      <c r="G59" s="108">
        <v>72</v>
      </c>
      <c r="H59" s="109">
        <v>208</v>
      </c>
    </row>
    <row r="60" spans="1:8" ht="18.75" customHeight="1" x14ac:dyDescent="0.4">
      <c r="A60" s="107" t="s">
        <v>3765</v>
      </c>
      <c r="B60" s="108" t="s">
        <v>1564</v>
      </c>
      <c r="C60" s="108" t="s">
        <v>3541</v>
      </c>
      <c r="D60" s="108" t="s">
        <v>156</v>
      </c>
      <c r="E60" s="108">
        <v>72</v>
      </c>
      <c r="F60" s="108">
        <v>78</v>
      </c>
      <c r="G60" s="108">
        <v>58</v>
      </c>
      <c r="H60" s="109">
        <v>208</v>
      </c>
    </row>
    <row r="61" spans="1:8" ht="18.75" customHeight="1" x14ac:dyDescent="0.4">
      <c r="A61" s="107" t="s">
        <v>3765</v>
      </c>
      <c r="B61" s="108" t="s">
        <v>2155</v>
      </c>
      <c r="C61" s="108" t="s">
        <v>3428</v>
      </c>
      <c r="D61" s="108" t="s">
        <v>156</v>
      </c>
      <c r="E61" s="108">
        <v>62</v>
      </c>
      <c r="F61" s="108">
        <v>82</v>
      </c>
      <c r="G61" s="108">
        <v>64</v>
      </c>
      <c r="H61" s="109">
        <v>208</v>
      </c>
    </row>
    <row r="62" spans="1:8" ht="18.75" customHeight="1" x14ac:dyDescent="0.4">
      <c r="A62" s="107" t="s">
        <v>3765</v>
      </c>
      <c r="B62" s="108" t="s">
        <v>2670</v>
      </c>
      <c r="C62" s="108" t="s">
        <v>3473</v>
      </c>
      <c r="D62" s="108" t="s">
        <v>590</v>
      </c>
      <c r="E62" s="108">
        <v>74</v>
      </c>
      <c r="F62" s="108">
        <v>68</v>
      </c>
      <c r="G62" s="108">
        <v>66</v>
      </c>
      <c r="H62" s="109">
        <v>208</v>
      </c>
    </row>
    <row r="63" spans="1:8" ht="18.75" customHeight="1" x14ac:dyDescent="0.4">
      <c r="A63" s="107" t="s">
        <v>3767</v>
      </c>
      <c r="B63" s="108" t="s">
        <v>1677</v>
      </c>
      <c r="C63" s="108" t="s">
        <v>3594</v>
      </c>
      <c r="D63" s="108" t="s">
        <v>1667</v>
      </c>
      <c r="E63" s="108">
        <v>66</v>
      </c>
      <c r="F63" s="108">
        <v>72</v>
      </c>
      <c r="G63" s="108">
        <v>68</v>
      </c>
      <c r="H63" s="109">
        <v>206</v>
      </c>
    </row>
    <row r="64" spans="1:8" ht="18.75" customHeight="1" x14ac:dyDescent="0.4">
      <c r="A64" s="107" t="s">
        <v>3767</v>
      </c>
      <c r="B64" s="108" t="s">
        <v>1818</v>
      </c>
      <c r="C64" s="108" t="s">
        <v>3436</v>
      </c>
      <c r="D64" s="108" t="s">
        <v>1083</v>
      </c>
      <c r="E64" s="108">
        <v>66</v>
      </c>
      <c r="F64" s="108">
        <v>72</v>
      </c>
      <c r="G64" s="108">
        <v>68</v>
      </c>
      <c r="H64" s="109">
        <v>206</v>
      </c>
    </row>
    <row r="65" spans="1:8" ht="18.75" customHeight="1" x14ac:dyDescent="0.4">
      <c r="A65" s="107" t="s">
        <v>3767</v>
      </c>
      <c r="B65" s="108" t="s">
        <v>3052</v>
      </c>
      <c r="C65" s="108" t="s">
        <v>3906</v>
      </c>
      <c r="D65" s="108" t="s">
        <v>910</v>
      </c>
      <c r="E65" s="108">
        <v>76</v>
      </c>
      <c r="F65" s="108">
        <v>62</v>
      </c>
      <c r="G65" s="108">
        <v>68</v>
      </c>
      <c r="H65" s="109">
        <v>206</v>
      </c>
    </row>
    <row r="66" spans="1:8" ht="18.75" customHeight="1" x14ac:dyDescent="0.4">
      <c r="A66" s="107" t="s">
        <v>3869</v>
      </c>
      <c r="B66" s="108" t="s">
        <v>1728</v>
      </c>
      <c r="C66" s="108" t="s">
        <v>3535</v>
      </c>
      <c r="D66" s="108" t="s">
        <v>1707</v>
      </c>
      <c r="E66" s="108">
        <v>62</v>
      </c>
      <c r="F66" s="108">
        <v>78</v>
      </c>
      <c r="G66" s="108">
        <v>64</v>
      </c>
      <c r="H66" s="109">
        <v>204</v>
      </c>
    </row>
    <row r="67" spans="1:8" ht="18.75" customHeight="1" x14ac:dyDescent="0.4">
      <c r="A67" s="107" t="s">
        <v>3869</v>
      </c>
      <c r="B67" s="108" t="s">
        <v>1528</v>
      </c>
      <c r="C67" s="108" t="s">
        <v>3548</v>
      </c>
      <c r="D67" s="108" t="s">
        <v>156</v>
      </c>
      <c r="E67" s="108">
        <v>70</v>
      </c>
      <c r="F67" s="108">
        <v>78</v>
      </c>
      <c r="G67" s="108">
        <v>56</v>
      </c>
      <c r="H67" s="109">
        <v>204</v>
      </c>
    </row>
    <row r="68" spans="1:8" ht="18.75" customHeight="1" x14ac:dyDescent="0.4">
      <c r="A68" s="107" t="s">
        <v>3869</v>
      </c>
      <c r="B68" s="108" t="s">
        <v>1261</v>
      </c>
      <c r="C68" s="108" t="s">
        <v>3634</v>
      </c>
      <c r="D68" s="108" t="s">
        <v>715</v>
      </c>
      <c r="E68" s="108">
        <v>58</v>
      </c>
      <c r="F68" s="108">
        <v>76</v>
      </c>
      <c r="G68" s="108">
        <v>70</v>
      </c>
      <c r="H68" s="109">
        <v>204</v>
      </c>
    </row>
    <row r="69" spans="1:8" ht="18.75" customHeight="1" x14ac:dyDescent="0.4">
      <c r="A69" s="107" t="s">
        <v>3869</v>
      </c>
      <c r="B69" s="108" t="s">
        <v>2984</v>
      </c>
      <c r="C69" s="108" t="s">
        <v>3559</v>
      </c>
      <c r="D69" s="108" t="s">
        <v>1096</v>
      </c>
      <c r="E69" s="108">
        <v>72</v>
      </c>
      <c r="F69" s="108">
        <v>72</v>
      </c>
      <c r="G69" s="108">
        <v>60</v>
      </c>
      <c r="H69" s="109">
        <v>204</v>
      </c>
    </row>
    <row r="70" spans="1:8" ht="18.75" customHeight="1" x14ac:dyDescent="0.4">
      <c r="A70" s="107" t="s">
        <v>3869</v>
      </c>
      <c r="B70" s="108" t="s">
        <v>3028</v>
      </c>
      <c r="C70" s="108" t="s">
        <v>4013</v>
      </c>
      <c r="D70" s="108" t="s">
        <v>1533</v>
      </c>
      <c r="E70" s="108">
        <v>64</v>
      </c>
      <c r="F70" s="108">
        <v>66</v>
      </c>
      <c r="G70" s="108">
        <v>74</v>
      </c>
      <c r="H70" s="109">
        <v>204</v>
      </c>
    </row>
    <row r="71" spans="1:8" ht="18.75" customHeight="1" x14ac:dyDescent="0.4">
      <c r="A71" s="107" t="s">
        <v>3869</v>
      </c>
      <c r="B71" s="108" t="s">
        <v>3165</v>
      </c>
      <c r="C71" s="108" t="s">
        <v>3801</v>
      </c>
      <c r="D71" s="108" t="s">
        <v>976</v>
      </c>
      <c r="E71" s="108">
        <v>70</v>
      </c>
      <c r="F71" s="108">
        <v>70</v>
      </c>
      <c r="G71" s="108">
        <v>64</v>
      </c>
      <c r="H71" s="109">
        <v>204</v>
      </c>
    </row>
    <row r="72" spans="1:8" ht="18.75" customHeight="1" x14ac:dyDescent="0.4">
      <c r="A72" s="107" t="s">
        <v>3926</v>
      </c>
      <c r="B72" s="108" t="s">
        <v>2212</v>
      </c>
      <c r="C72" s="108" t="s">
        <v>3574</v>
      </c>
      <c r="D72" s="108" t="s">
        <v>156</v>
      </c>
      <c r="E72" s="108">
        <v>60</v>
      </c>
      <c r="F72" s="108">
        <v>82</v>
      </c>
      <c r="G72" s="108">
        <v>60</v>
      </c>
      <c r="H72" s="109">
        <v>202</v>
      </c>
    </row>
    <row r="73" spans="1:8" ht="18.75" customHeight="1" x14ac:dyDescent="0.4">
      <c r="A73" s="107" t="s">
        <v>3926</v>
      </c>
      <c r="B73" s="108" t="s">
        <v>1578</v>
      </c>
      <c r="C73" s="108" t="s">
        <v>3544</v>
      </c>
      <c r="D73" s="108" t="s">
        <v>655</v>
      </c>
      <c r="E73" s="108">
        <v>62</v>
      </c>
      <c r="F73" s="108">
        <v>74</v>
      </c>
      <c r="G73" s="108">
        <v>66</v>
      </c>
      <c r="H73" s="109">
        <v>202</v>
      </c>
    </row>
    <row r="74" spans="1:8" ht="18.75" customHeight="1" x14ac:dyDescent="0.4">
      <c r="A74" s="107" t="s">
        <v>3926</v>
      </c>
      <c r="B74" s="108" t="s">
        <v>1553</v>
      </c>
      <c r="C74" s="108" t="s">
        <v>3798</v>
      </c>
      <c r="D74" s="108" t="s">
        <v>715</v>
      </c>
      <c r="E74" s="108">
        <v>64</v>
      </c>
      <c r="F74" s="108">
        <v>70</v>
      </c>
      <c r="G74" s="108">
        <v>68</v>
      </c>
      <c r="H74" s="109">
        <v>202</v>
      </c>
    </row>
    <row r="75" spans="1:8" ht="18.75" customHeight="1" x14ac:dyDescent="0.4">
      <c r="A75" s="107" t="s">
        <v>3873</v>
      </c>
      <c r="B75" s="108" t="s">
        <v>1551</v>
      </c>
      <c r="C75" s="108" t="s">
        <v>3438</v>
      </c>
      <c r="D75" s="108" t="s">
        <v>655</v>
      </c>
      <c r="E75" s="108">
        <v>64</v>
      </c>
      <c r="F75" s="108">
        <v>74</v>
      </c>
      <c r="G75" s="108">
        <v>62</v>
      </c>
      <c r="H75" s="109">
        <v>200</v>
      </c>
    </row>
    <row r="76" spans="1:8" ht="18.75" customHeight="1" x14ac:dyDescent="0.4">
      <c r="A76" s="107" t="s">
        <v>3875</v>
      </c>
      <c r="B76" s="108" t="s">
        <v>1671</v>
      </c>
      <c r="C76" s="108" t="s">
        <v>4011</v>
      </c>
      <c r="D76" s="108" t="s">
        <v>1667</v>
      </c>
      <c r="E76" s="108">
        <v>66</v>
      </c>
      <c r="F76" s="108">
        <v>72</v>
      </c>
      <c r="G76" s="108">
        <v>60</v>
      </c>
      <c r="H76" s="109">
        <v>198</v>
      </c>
    </row>
    <row r="77" spans="1:8" ht="18.75" customHeight="1" x14ac:dyDescent="0.4">
      <c r="A77" s="107" t="s">
        <v>3875</v>
      </c>
      <c r="B77" s="108" t="s">
        <v>2217</v>
      </c>
      <c r="C77" s="108" t="s">
        <v>3576</v>
      </c>
      <c r="D77" s="108" t="s">
        <v>156</v>
      </c>
      <c r="E77" s="108">
        <v>70</v>
      </c>
      <c r="F77" s="108">
        <v>72</v>
      </c>
      <c r="G77" s="108">
        <v>56</v>
      </c>
      <c r="H77" s="109">
        <v>198</v>
      </c>
    </row>
    <row r="78" spans="1:8" ht="18.75" customHeight="1" x14ac:dyDescent="0.4">
      <c r="A78" s="107" t="s">
        <v>3875</v>
      </c>
      <c r="B78" s="108" t="s">
        <v>3031</v>
      </c>
      <c r="C78" s="108" t="s">
        <v>4014</v>
      </c>
      <c r="D78" s="108" t="s">
        <v>1533</v>
      </c>
      <c r="E78" s="108">
        <v>64</v>
      </c>
      <c r="F78" s="108">
        <v>74</v>
      </c>
      <c r="G78" s="108">
        <v>60</v>
      </c>
      <c r="H78" s="109">
        <v>198</v>
      </c>
    </row>
    <row r="79" spans="1:8" ht="18.75" customHeight="1" x14ac:dyDescent="0.4">
      <c r="A79" s="107" t="s">
        <v>3875</v>
      </c>
      <c r="B79" s="108" t="s">
        <v>3242</v>
      </c>
      <c r="C79" s="108" t="s">
        <v>3558</v>
      </c>
      <c r="D79" s="108" t="s">
        <v>3201</v>
      </c>
      <c r="E79" s="108">
        <v>70</v>
      </c>
      <c r="F79" s="108">
        <v>82</v>
      </c>
      <c r="G79" s="108">
        <v>46</v>
      </c>
      <c r="H79" s="109">
        <v>198</v>
      </c>
    </row>
    <row r="80" spans="1:8" ht="18.75" customHeight="1" x14ac:dyDescent="0.4">
      <c r="A80" s="107" t="s">
        <v>3875</v>
      </c>
      <c r="B80" s="108" t="s">
        <v>3364</v>
      </c>
      <c r="C80" s="108" t="s">
        <v>3609</v>
      </c>
      <c r="D80" s="108" t="s">
        <v>1099</v>
      </c>
      <c r="E80" s="108">
        <v>60</v>
      </c>
      <c r="F80" s="108">
        <v>72</v>
      </c>
      <c r="G80" s="108">
        <v>66</v>
      </c>
      <c r="H80" s="109">
        <v>198</v>
      </c>
    </row>
    <row r="81" spans="1:8" ht="18.75" customHeight="1" x14ac:dyDescent="0.4">
      <c r="A81" s="107" t="s">
        <v>3815</v>
      </c>
      <c r="B81" s="108" t="s">
        <v>2499</v>
      </c>
      <c r="C81" s="108" t="s">
        <v>3581</v>
      </c>
      <c r="D81" s="108" t="s">
        <v>1550</v>
      </c>
      <c r="E81" s="108">
        <v>60</v>
      </c>
      <c r="F81" s="108">
        <v>74</v>
      </c>
      <c r="G81" s="108">
        <v>62</v>
      </c>
      <c r="H81" s="109">
        <v>196</v>
      </c>
    </row>
    <row r="82" spans="1:8" ht="18.75" customHeight="1" x14ac:dyDescent="0.4">
      <c r="A82" s="107" t="s">
        <v>3815</v>
      </c>
      <c r="B82" s="108" t="s">
        <v>1604</v>
      </c>
      <c r="C82" s="108" t="s">
        <v>3636</v>
      </c>
      <c r="D82" s="108" t="s">
        <v>1093</v>
      </c>
      <c r="E82" s="108">
        <v>54</v>
      </c>
      <c r="F82" s="108">
        <v>74</v>
      </c>
      <c r="G82" s="108">
        <v>68</v>
      </c>
      <c r="H82" s="109">
        <v>196</v>
      </c>
    </row>
    <row r="83" spans="1:8" ht="18.75" customHeight="1" x14ac:dyDescent="0.4">
      <c r="A83" s="107" t="s">
        <v>3815</v>
      </c>
      <c r="B83" s="108" t="s">
        <v>2593</v>
      </c>
      <c r="C83" s="108" t="s">
        <v>3530</v>
      </c>
      <c r="D83" s="108" t="s">
        <v>1091</v>
      </c>
      <c r="E83" s="108">
        <v>62</v>
      </c>
      <c r="F83" s="108">
        <v>70</v>
      </c>
      <c r="G83" s="108">
        <v>64</v>
      </c>
      <c r="H83" s="109">
        <v>196</v>
      </c>
    </row>
    <row r="84" spans="1:8" ht="18.75" customHeight="1" x14ac:dyDescent="0.4">
      <c r="A84" s="107" t="s">
        <v>3879</v>
      </c>
      <c r="B84" s="108" t="s">
        <v>2602</v>
      </c>
      <c r="C84" s="108" t="s">
        <v>3581</v>
      </c>
      <c r="D84" s="108" t="s">
        <v>1091</v>
      </c>
      <c r="E84" s="108">
        <v>58</v>
      </c>
      <c r="F84" s="108">
        <v>88</v>
      </c>
      <c r="G84" s="108">
        <v>48</v>
      </c>
      <c r="H84" s="109">
        <v>194</v>
      </c>
    </row>
    <row r="85" spans="1:8" ht="18.75" customHeight="1" x14ac:dyDescent="0.4">
      <c r="A85" s="107" t="s">
        <v>3879</v>
      </c>
      <c r="B85" s="108" t="s">
        <v>2676</v>
      </c>
      <c r="C85" s="108" t="s">
        <v>3530</v>
      </c>
      <c r="D85" s="108" t="s">
        <v>590</v>
      </c>
      <c r="E85" s="108">
        <v>66</v>
      </c>
      <c r="F85" s="108">
        <v>66</v>
      </c>
      <c r="G85" s="108">
        <v>62</v>
      </c>
      <c r="H85" s="109">
        <v>194</v>
      </c>
    </row>
    <row r="86" spans="1:8" ht="18.75" customHeight="1" x14ac:dyDescent="0.4">
      <c r="A86" s="107" t="s">
        <v>3879</v>
      </c>
      <c r="B86" s="108" t="s">
        <v>3083</v>
      </c>
      <c r="C86" s="108" t="s">
        <v>3566</v>
      </c>
      <c r="D86" s="108" t="s">
        <v>3073</v>
      </c>
      <c r="E86" s="108">
        <v>66</v>
      </c>
      <c r="F86" s="108">
        <v>64</v>
      </c>
      <c r="G86" s="108">
        <v>64</v>
      </c>
      <c r="H86" s="109">
        <v>194</v>
      </c>
    </row>
    <row r="87" spans="1:8" ht="18.75" customHeight="1" x14ac:dyDescent="0.4">
      <c r="A87" s="107" t="s">
        <v>3879</v>
      </c>
      <c r="B87" s="108" t="s">
        <v>3254</v>
      </c>
      <c r="C87" s="108" t="s">
        <v>4028</v>
      </c>
      <c r="D87" s="108" t="s">
        <v>3207</v>
      </c>
      <c r="E87" s="108">
        <v>66</v>
      </c>
      <c r="F87" s="108">
        <v>64</v>
      </c>
      <c r="G87" s="108">
        <v>64</v>
      </c>
      <c r="H87" s="109">
        <v>194</v>
      </c>
    </row>
    <row r="88" spans="1:8" ht="18.75" customHeight="1" x14ac:dyDescent="0.4">
      <c r="A88" s="107" t="s">
        <v>3879</v>
      </c>
      <c r="B88" s="108" t="s">
        <v>3358</v>
      </c>
      <c r="C88" s="108" t="s">
        <v>3449</v>
      </c>
      <c r="D88" s="108" t="s">
        <v>1099</v>
      </c>
      <c r="E88" s="108">
        <v>62</v>
      </c>
      <c r="F88" s="108">
        <v>86</v>
      </c>
      <c r="G88" s="108">
        <v>46</v>
      </c>
      <c r="H88" s="109">
        <v>194</v>
      </c>
    </row>
    <row r="89" spans="1:8" ht="18.75" customHeight="1" x14ac:dyDescent="0.4">
      <c r="A89" s="107" t="s">
        <v>3879</v>
      </c>
      <c r="B89" s="108" t="s">
        <v>3394</v>
      </c>
      <c r="C89" s="108" t="s">
        <v>3623</v>
      </c>
      <c r="D89" s="108" t="s">
        <v>3375</v>
      </c>
      <c r="E89" s="108">
        <v>56</v>
      </c>
      <c r="F89" s="108">
        <v>78</v>
      </c>
      <c r="G89" s="108">
        <v>60</v>
      </c>
      <c r="H89" s="109">
        <v>194</v>
      </c>
    </row>
    <row r="90" spans="1:8" ht="18.75" customHeight="1" x14ac:dyDescent="0.4">
      <c r="A90" s="107" t="s">
        <v>3778</v>
      </c>
      <c r="B90" s="108" t="s">
        <v>2051</v>
      </c>
      <c r="C90" s="108" t="s">
        <v>3548</v>
      </c>
      <c r="D90" s="108" t="s">
        <v>156</v>
      </c>
      <c r="E90" s="108">
        <v>62</v>
      </c>
      <c r="F90" s="108">
        <v>70</v>
      </c>
      <c r="G90" s="108">
        <v>60</v>
      </c>
      <c r="H90" s="109">
        <v>192</v>
      </c>
    </row>
    <row r="91" spans="1:8" ht="18.75" customHeight="1" x14ac:dyDescent="0.4">
      <c r="A91" s="107" t="s">
        <v>3778</v>
      </c>
      <c r="B91" s="108" t="s">
        <v>1565</v>
      </c>
      <c r="C91" s="108" t="s">
        <v>3574</v>
      </c>
      <c r="D91" s="108" t="s">
        <v>156</v>
      </c>
      <c r="E91" s="108">
        <v>60</v>
      </c>
      <c r="F91" s="108">
        <v>72</v>
      </c>
      <c r="G91" s="108">
        <v>60</v>
      </c>
      <c r="H91" s="109">
        <v>192</v>
      </c>
    </row>
    <row r="92" spans="1:8" ht="18.75" customHeight="1" x14ac:dyDescent="0.4">
      <c r="A92" s="107" t="s">
        <v>3778</v>
      </c>
      <c r="B92" s="108" t="s">
        <v>1548</v>
      </c>
      <c r="C92" s="108" t="s">
        <v>3473</v>
      </c>
      <c r="D92" s="108" t="s">
        <v>1092</v>
      </c>
      <c r="E92" s="108">
        <v>68</v>
      </c>
      <c r="F92" s="108">
        <v>66</v>
      </c>
      <c r="G92" s="108">
        <v>58</v>
      </c>
      <c r="H92" s="109">
        <v>192</v>
      </c>
    </row>
    <row r="93" spans="1:8" ht="18.75" customHeight="1" x14ac:dyDescent="0.4">
      <c r="A93" s="107" t="s">
        <v>3778</v>
      </c>
      <c r="B93" s="108" t="s">
        <v>2531</v>
      </c>
      <c r="C93" s="108" t="s">
        <v>3473</v>
      </c>
      <c r="D93" s="108" t="s">
        <v>1092</v>
      </c>
      <c r="E93" s="108">
        <v>58</v>
      </c>
      <c r="F93" s="108">
        <v>68</v>
      </c>
      <c r="G93" s="108">
        <v>66</v>
      </c>
      <c r="H93" s="109">
        <v>192</v>
      </c>
    </row>
    <row r="94" spans="1:8" ht="18.75" customHeight="1" x14ac:dyDescent="0.4">
      <c r="A94" s="107" t="s">
        <v>3778</v>
      </c>
      <c r="B94" s="108" t="s">
        <v>509</v>
      </c>
      <c r="C94" s="108" t="s">
        <v>3700</v>
      </c>
      <c r="D94" s="108" t="s">
        <v>490</v>
      </c>
      <c r="E94" s="108">
        <v>62</v>
      </c>
      <c r="F94" s="108">
        <v>66</v>
      </c>
      <c r="G94" s="108">
        <v>64</v>
      </c>
      <c r="H94" s="109">
        <v>192</v>
      </c>
    </row>
    <row r="95" spans="1:8" ht="18.75" customHeight="1" x14ac:dyDescent="0.4">
      <c r="A95" s="107" t="s">
        <v>3778</v>
      </c>
      <c r="B95" s="108" t="s">
        <v>1596</v>
      </c>
      <c r="C95" s="108" t="s">
        <v>3817</v>
      </c>
      <c r="D95" s="108" t="s">
        <v>655</v>
      </c>
      <c r="E95" s="108">
        <v>58</v>
      </c>
      <c r="F95" s="108">
        <v>68</v>
      </c>
      <c r="G95" s="108">
        <v>66</v>
      </c>
      <c r="H95" s="109">
        <v>192</v>
      </c>
    </row>
    <row r="96" spans="1:8" ht="18.75" customHeight="1" x14ac:dyDescent="0.4">
      <c r="A96" s="107" t="s">
        <v>3778</v>
      </c>
      <c r="B96" s="108" t="s">
        <v>3034</v>
      </c>
      <c r="C96" s="108" t="s">
        <v>4014</v>
      </c>
      <c r="D96" s="108" t="s">
        <v>1533</v>
      </c>
      <c r="E96" s="108">
        <v>64</v>
      </c>
      <c r="F96" s="108">
        <v>66</v>
      </c>
      <c r="G96" s="108">
        <v>62</v>
      </c>
      <c r="H96" s="109">
        <v>192</v>
      </c>
    </row>
    <row r="97" spans="1:8" ht="18.75" customHeight="1" x14ac:dyDescent="0.4">
      <c r="A97" s="107" t="s">
        <v>3780</v>
      </c>
      <c r="B97" s="108" t="s">
        <v>2133</v>
      </c>
      <c r="C97" s="108" t="s">
        <v>3574</v>
      </c>
      <c r="D97" s="108" t="s">
        <v>156</v>
      </c>
      <c r="E97" s="108">
        <v>64</v>
      </c>
      <c r="F97" s="108">
        <v>64</v>
      </c>
      <c r="G97" s="108">
        <v>62</v>
      </c>
      <c r="H97" s="109">
        <v>190</v>
      </c>
    </row>
    <row r="98" spans="1:8" ht="18.75" customHeight="1" x14ac:dyDescent="0.4">
      <c r="A98" s="107" t="s">
        <v>3780</v>
      </c>
      <c r="B98" s="108" t="s">
        <v>2492</v>
      </c>
      <c r="C98" s="108" t="s">
        <v>3530</v>
      </c>
      <c r="D98" s="108" t="s">
        <v>1550</v>
      </c>
      <c r="E98" s="108">
        <v>68</v>
      </c>
      <c r="F98" s="108">
        <v>62</v>
      </c>
      <c r="G98" s="108">
        <v>60</v>
      </c>
      <c r="H98" s="109">
        <v>190</v>
      </c>
    </row>
    <row r="99" spans="1:8" ht="18.75" customHeight="1" x14ac:dyDescent="0.4">
      <c r="A99" s="107" t="s">
        <v>3780</v>
      </c>
      <c r="B99" s="108" t="s">
        <v>2551</v>
      </c>
      <c r="C99" s="108" t="s">
        <v>3446</v>
      </c>
      <c r="D99" s="108" t="s">
        <v>1093</v>
      </c>
      <c r="E99" s="108">
        <v>58</v>
      </c>
      <c r="F99" s="108">
        <v>60</v>
      </c>
      <c r="G99" s="108">
        <v>72</v>
      </c>
      <c r="H99" s="109">
        <v>190</v>
      </c>
    </row>
    <row r="100" spans="1:8" ht="18.75" customHeight="1" x14ac:dyDescent="0.4">
      <c r="A100" s="107" t="s">
        <v>3780</v>
      </c>
      <c r="B100" s="108" t="s">
        <v>3187</v>
      </c>
      <c r="C100" s="108" t="s">
        <v>4015</v>
      </c>
      <c r="D100" s="108" t="s">
        <v>986</v>
      </c>
      <c r="E100" s="108">
        <v>62</v>
      </c>
      <c r="F100" s="108">
        <v>68</v>
      </c>
      <c r="G100" s="108">
        <v>60</v>
      </c>
      <c r="H100" s="109">
        <v>190</v>
      </c>
    </row>
    <row r="101" spans="1:8" ht="18.75" customHeight="1" x14ac:dyDescent="0.4">
      <c r="A101" s="107" t="s">
        <v>3946</v>
      </c>
      <c r="B101" s="108" t="s">
        <v>1805</v>
      </c>
      <c r="C101" s="108" t="s">
        <v>3769</v>
      </c>
      <c r="D101" s="108" t="s">
        <v>1083</v>
      </c>
      <c r="E101" s="108">
        <v>64</v>
      </c>
      <c r="F101" s="108">
        <v>66</v>
      </c>
      <c r="G101" s="108">
        <v>58</v>
      </c>
      <c r="H101" s="109">
        <v>188</v>
      </c>
    </row>
    <row r="102" spans="1:8" ht="18.75" customHeight="1" x14ac:dyDescent="0.4">
      <c r="A102" s="107" t="s">
        <v>3946</v>
      </c>
      <c r="B102" s="108" t="s">
        <v>1999</v>
      </c>
      <c r="C102" s="108" t="s">
        <v>3517</v>
      </c>
      <c r="D102" s="108" t="s">
        <v>156</v>
      </c>
      <c r="E102" s="108">
        <v>64</v>
      </c>
      <c r="F102" s="108">
        <v>66</v>
      </c>
      <c r="G102" s="108">
        <v>58</v>
      </c>
      <c r="H102" s="109">
        <v>188</v>
      </c>
    </row>
    <row r="103" spans="1:8" ht="18.75" customHeight="1" x14ac:dyDescent="0.4">
      <c r="A103" s="107" t="s">
        <v>3946</v>
      </c>
      <c r="B103" s="108" t="s">
        <v>2939</v>
      </c>
      <c r="C103" s="108" t="s">
        <v>3617</v>
      </c>
      <c r="D103" s="108" t="s">
        <v>2926</v>
      </c>
      <c r="E103" s="108">
        <v>64</v>
      </c>
      <c r="F103" s="108">
        <v>66</v>
      </c>
      <c r="G103" s="108">
        <v>58</v>
      </c>
      <c r="H103" s="109">
        <v>188</v>
      </c>
    </row>
    <row r="104" spans="1:8" ht="18.75" customHeight="1" x14ac:dyDescent="0.4">
      <c r="A104" s="107" t="s">
        <v>3783</v>
      </c>
      <c r="B104" s="108" t="s">
        <v>1808</v>
      </c>
      <c r="C104" s="108" t="s">
        <v>3587</v>
      </c>
      <c r="D104" s="108" t="s">
        <v>1810</v>
      </c>
      <c r="E104" s="108">
        <v>62</v>
      </c>
      <c r="F104" s="108">
        <v>66</v>
      </c>
      <c r="G104" s="108">
        <v>58</v>
      </c>
      <c r="H104" s="109">
        <v>186</v>
      </c>
    </row>
    <row r="105" spans="1:8" ht="18.75" customHeight="1" x14ac:dyDescent="0.4">
      <c r="A105" s="107" t="s">
        <v>3783</v>
      </c>
      <c r="B105" s="108" t="s">
        <v>1507</v>
      </c>
      <c r="C105" s="108" t="s">
        <v>3643</v>
      </c>
      <c r="D105" s="108" t="s">
        <v>715</v>
      </c>
      <c r="E105" s="108">
        <v>62</v>
      </c>
      <c r="F105" s="108">
        <v>66</v>
      </c>
      <c r="G105" s="108">
        <v>58</v>
      </c>
      <c r="H105" s="109">
        <v>186</v>
      </c>
    </row>
    <row r="106" spans="1:8" ht="18.75" customHeight="1" x14ac:dyDescent="0.4">
      <c r="A106" s="107" t="s">
        <v>3783</v>
      </c>
      <c r="B106" s="108" t="s">
        <v>3257</v>
      </c>
      <c r="C106" s="108" t="s">
        <v>4054</v>
      </c>
      <c r="D106" s="108" t="s">
        <v>3194</v>
      </c>
      <c r="E106" s="108">
        <v>64</v>
      </c>
      <c r="F106" s="108">
        <v>66</v>
      </c>
      <c r="G106" s="108">
        <v>56</v>
      </c>
      <c r="H106" s="109">
        <v>186</v>
      </c>
    </row>
    <row r="107" spans="1:8" ht="18.75" customHeight="1" x14ac:dyDescent="0.4">
      <c r="A107" s="107" t="s">
        <v>3783</v>
      </c>
      <c r="B107" s="108" t="s">
        <v>3323</v>
      </c>
      <c r="C107" s="108" t="s">
        <v>3521</v>
      </c>
      <c r="D107" s="108" t="s">
        <v>3295</v>
      </c>
      <c r="E107" s="108">
        <v>60</v>
      </c>
      <c r="F107" s="108">
        <v>66</v>
      </c>
      <c r="G107" s="108">
        <v>60</v>
      </c>
      <c r="H107" s="109">
        <v>186</v>
      </c>
    </row>
    <row r="108" spans="1:8" ht="18.75" customHeight="1" x14ac:dyDescent="0.4">
      <c r="A108" s="107" t="s">
        <v>3783</v>
      </c>
      <c r="B108" s="108" t="s">
        <v>3361</v>
      </c>
      <c r="C108" s="108" t="s">
        <v>3531</v>
      </c>
      <c r="D108" s="108" t="s">
        <v>1099</v>
      </c>
      <c r="E108" s="108">
        <v>66</v>
      </c>
      <c r="F108" s="108">
        <v>66</v>
      </c>
      <c r="G108" s="108">
        <v>54</v>
      </c>
      <c r="H108" s="109">
        <v>186</v>
      </c>
    </row>
    <row r="109" spans="1:8" ht="18.75" customHeight="1" x14ac:dyDescent="0.4">
      <c r="A109" s="107" t="s">
        <v>3786</v>
      </c>
      <c r="B109" s="108" t="s">
        <v>2477</v>
      </c>
      <c r="C109" s="108" t="s">
        <v>3446</v>
      </c>
      <c r="D109" s="108" t="s">
        <v>1550</v>
      </c>
      <c r="E109" s="108">
        <v>56</v>
      </c>
      <c r="F109" s="108">
        <v>70</v>
      </c>
      <c r="G109" s="108">
        <v>58</v>
      </c>
      <c r="H109" s="109">
        <v>184</v>
      </c>
    </row>
    <row r="110" spans="1:8" ht="18.75" customHeight="1" x14ac:dyDescent="0.4">
      <c r="A110" s="107" t="s">
        <v>3786</v>
      </c>
      <c r="B110" s="108" t="s">
        <v>2868</v>
      </c>
      <c r="C110" s="108" t="s">
        <v>4031</v>
      </c>
      <c r="D110" s="108" t="s">
        <v>775</v>
      </c>
      <c r="E110" s="108">
        <v>60</v>
      </c>
      <c r="F110" s="108">
        <v>62</v>
      </c>
      <c r="G110" s="108">
        <v>62</v>
      </c>
      <c r="H110" s="109">
        <v>184</v>
      </c>
    </row>
    <row r="111" spans="1:8" ht="18.75" customHeight="1" x14ac:dyDescent="0.4">
      <c r="A111" s="107" t="s">
        <v>3786</v>
      </c>
      <c r="B111" s="108" t="s">
        <v>3266</v>
      </c>
      <c r="C111" s="108" t="s">
        <v>3423</v>
      </c>
      <c r="D111" s="108" t="s">
        <v>3194</v>
      </c>
      <c r="E111" s="108">
        <v>60</v>
      </c>
      <c r="F111" s="108">
        <v>66</v>
      </c>
      <c r="G111" s="108">
        <v>58</v>
      </c>
      <c r="H111" s="109">
        <v>184</v>
      </c>
    </row>
    <row r="112" spans="1:8" ht="18.75" customHeight="1" x14ac:dyDescent="0.4">
      <c r="A112" s="107" t="s">
        <v>3787</v>
      </c>
      <c r="B112" s="108" t="s">
        <v>1911</v>
      </c>
      <c r="C112" s="108" t="s">
        <v>3610</v>
      </c>
      <c r="D112" s="108" t="s">
        <v>65</v>
      </c>
      <c r="E112" s="108">
        <v>66</v>
      </c>
      <c r="F112" s="108">
        <v>56</v>
      </c>
      <c r="G112" s="108">
        <v>60</v>
      </c>
      <c r="H112" s="109">
        <v>182</v>
      </c>
    </row>
    <row r="113" spans="1:8" ht="18.75" customHeight="1" x14ac:dyDescent="0.4">
      <c r="A113" s="107" t="s">
        <v>3787</v>
      </c>
      <c r="B113" s="108" t="s">
        <v>2512</v>
      </c>
      <c r="C113" s="108" t="s">
        <v>3446</v>
      </c>
      <c r="D113" s="108" t="s">
        <v>1092</v>
      </c>
      <c r="E113" s="108">
        <v>52</v>
      </c>
      <c r="F113" s="108">
        <v>68</v>
      </c>
      <c r="G113" s="108">
        <v>62</v>
      </c>
      <c r="H113" s="109">
        <v>182</v>
      </c>
    </row>
    <row r="114" spans="1:8" ht="18.75" customHeight="1" x14ac:dyDescent="0.4">
      <c r="A114" s="107" t="s">
        <v>3787</v>
      </c>
      <c r="B114" s="108" t="s">
        <v>2933</v>
      </c>
      <c r="C114" s="108" t="s">
        <v>3550</v>
      </c>
      <c r="D114" s="108" t="s">
        <v>838</v>
      </c>
      <c r="E114" s="108">
        <v>68</v>
      </c>
      <c r="F114" s="108">
        <v>66</v>
      </c>
      <c r="G114" s="108">
        <v>48</v>
      </c>
      <c r="H114" s="109">
        <v>182</v>
      </c>
    </row>
    <row r="115" spans="1:8" ht="18.75" customHeight="1" x14ac:dyDescent="0.4">
      <c r="A115" s="107" t="s">
        <v>3787</v>
      </c>
      <c r="B115" s="108" t="s">
        <v>3148</v>
      </c>
      <c r="C115" s="108" t="s">
        <v>3571</v>
      </c>
      <c r="D115" s="108" t="s">
        <v>934</v>
      </c>
      <c r="E115" s="108">
        <v>60</v>
      </c>
      <c r="F115" s="108">
        <v>68</v>
      </c>
      <c r="G115" s="108">
        <v>54</v>
      </c>
      <c r="H115" s="109">
        <v>182</v>
      </c>
    </row>
    <row r="116" spans="1:8" ht="18.75" customHeight="1" x14ac:dyDescent="0.4">
      <c r="A116" s="107" t="s">
        <v>3789</v>
      </c>
      <c r="B116" s="108" t="s">
        <v>1529</v>
      </c>
      <c r="C116" s="108" t="s">
        <v>3548</v>
      </c>
      <c r="D116" s="108" t="s">
        <v>156</v>
      </c>
      <c r="E116" s="108">
        <v>66</v>
      </c>
      <c r="F116" s="108">
        <v>58</v>
      </c>
      <c r="G116" s="108">
        <v>56</v>
      </c>
      <c r="H116" s="109">
        <v>180</v>
      </c>
    </row>
    <row r="117" spans="1:8" ht="18.75" customHeight="1" x14ac:dyDescent="0.4">
      <c r="A117" s="107" t="s">
        <v>3789</v>
      </c>
      <c r="B117" s="108" t="s">
        <v>2374</v>
      </c>
      <c r="C117" s="108" t="s">
        <v>3525</v>
      </c>
      <c r="D117" s="108" t="s">
        <v>1187</v>
      </c>
      <c r="E117" s="108">
        <v>62</v>
      </c>
      <c r="F117" s="108">
        <v>62</v>
      </c>
      <c r="G117" s="108">
        <v>56</v>
      </c>
      <c r="H117" s="109">
        <v>180</v>
      </c>
    </row>
    <row r="118" spans="1:8" ht="18.75" customHeight="1" x14ac:dyDescent="0.4">
      <c r="A118" s="107" t="s">
        <v>3789</v>
      </c>
      <c r="B118" s="108" t="s">
        <v>2528</v>
      </c>
      <c r="C118" s="108" t="s">
        <v>3446</v>
      </c>
      <c r="D118" s="108" t="s">
        <v>1092</v>
      </c>
      <c r="E118" s="108">
        <v>54</v>
      </c>
      <c r="F118" s="108">
        <v>60</v>
      </c>
      <c r="G118" s="108">
        <v>66</v>
      </c>
      <c r="H118" s="109">
        <v>180</v>
      </c>
    </row>
    <row r="119" spans="1:8" ht="18.75" customHeight="1" x14ac:dyDescent="0.4">
      <c r="A119" s="107" t="s">
        <v>3789</v>
      </c>
      <c r="B119" s="108" t="s">
        <v>3162</v>
      </c>
      <c r="C119" s="108" t="s">
        <v>4016</v>
      </c>
      <c r="D119" s="108" t="s">
        <v>976</v>
      </c>
      <c r="E119" s="108">
        <v>56</v>
      </c>
      <c r="F119" s="108">
        <v>66</v>
      </c>
      <c r="G119" s="108">
        <v>58</v>
      </c>
      <c r="H119" s="109">
        <v>180</v>
      </c>
    </row>
    <row r="120" spans="1:8" ht="18.75" customHeight="1" x14ac:dyDescent="0.4">
      <c r="A120" s="107" t="s">
        <v>3789</v>
      </c>
      <c r="B120" s="108" t="s">
        <v>3248</v>
      </c>
      <c r="C120" s="108" t="s">
        <v>4027</v>
      </c>
      <c r="D120" s="108" t="s">
        <v>3207</v>
      </c>
      <c r="E120" s="108">
        <v>50</v>
      </c>
      <c r="F120" s="108">
        <v>70</v>
      </c>
      <c r="G120" s="108">
        <v>60</v>
      </c>
      <c r="H120" s="109">
        <v>180</v>
      </c>
    </row>
    <row r="121" spans="1:8" ht="18.75" customHeight="1" x14ac:dyDescent="0.4">
      <c r="A121" s="107" t="s">
        <v>3789</v>
      </c>
      <c r="B121" s="108" t="s">
        <v>3260</v>
      </c>
      <c r="C121" s="108" t="s">
        <v>4055</v>
      </c>
      <c r="D121" s="108" t="s">
        <v>3207</v>
      </c>
      <c r="E121" s="108">
        <v>60</v>
      </c>
      <c r="F121" s="108">
        <v>72</v>
      </c>
      <c r="G121" s="108">
        <v>48</v>
      </c>
      <c r="H121" s="109">
        <v>180</v>
      </c>
    </row>
    <row r="122" spans="1:8" ht="18.75" customHeight="1" x14ac:dyDescent="0.4">
      <c r="A122" s="107" t="s">
        <v>3789</v>
      </c>
      <c r="B122" s="108" t="s">
        <v>3263</v>
      </c>
      <c r="C122" s="108" t="s">
        <v>3827</v>
      </c>
      <c r="D122" s="108" t="s">
        <v>3207</v>
      </c>
      <c r="E122" s="108">
        <v>60</v>
      </c>
      <c r="F122" s="108">
        <v>68</v>
      </c>
      <c r="G122" s="108">
        <v>52</v>
      </c>
      <c r="H122" s="109">
        <v>180</v>
      </c>
    </row>
    <row r="123" spans="1:8" ht="18.75" customHeight="1" x14ac:dyDescent="0.4">
      <c r="A123" s="107" t="s">
        <v>3789</v>
      </c>
      <c r="B123" s="108" t="s">
        <v>3317</v>
      </c>
      <c r="C123" s="108" t="s">
        <v>3521</v>
      </c>
      <c r="D123" s="108" t="s">
        <v>3295</v>
      </c>
      <c r="E123" s="108">
        <v>52</v>
      </c>
      <c r="F123" s="108">
        <v>72</v>
      </c>
      <c r="G123" s="108">
        <v>56</v>
      </c>
      <c r="H123" s="109">
        <v>180</v>
      </c>
    </row>
    <row r="124" spans="1:8" ht="18.75" customHeight="1" x14ac:dyDescent="0.4">
      <c r="A124" s="107" t="s">
        <v>3890</v>
      </c>
      <c r="B124" s="108" t="s">
        <v>2063</v>
      </c>
      <c r="C124" s="108" t="s">
        <v>3548</v>
      </c>
      <c r="D124" s="108" t="s">
        <v>156</v>
      </c>
      <c r="E124" s="108">
        <v>60</v>
      </c>
      <c r="F124" s="108">
        <v>62</v>
      </c>
      <c r="G124" s="108">
        <v>56</v>
      </c>
      <c r="H124" s="109">
        <v>178</v>
      </c>
    </row>
    <row r="125" spans="1:8" ht="18.75" customHeight="1" x14ac:dyDescent="0.4">
      <c r="A125" s="107" t="s">
        <v>3890</v>
      </c>
      <c r="B125" s="108" t="s">
        <v>2140</v>
      </c>
      <c r="C125" s="108" t="s">
        <v>3574</v>
      </c>
      <c r="D125" s="108" t="s">
        <v>156</v>
      </c>
      <c r="E125" s="108">
        <v>62</v>
      </c>
      <c r="F125" s="108">
        <v>58</v>
      </c>
      <c r="G125" s="108">
        <v>58</v>
      </c>
      <c r="H125" s="109">
        <v>178</v>
      </c>
    </row>
    <row r="126" spans="1:8" ht="18.75" customHeight="1" x14ac:dyDescent="0.4">
      <c r="A126" s="107" t="s">
        <v>3890</v>
      </c>
      <c r="B126" s="108" t="s">
        <v>2165</v>
      </c>
      <c r="C126" s="108" t="s">
        <v>3482</v>
      </c>
      <c r="D126" s="108" t="s">
        <v>156</v>
      </c>
      <c r="E126" s="108">
        <v>56</v>
      </c>
      <c r="F126" s="108">
        <v>66</v>
      </c>
      <c r="G126" s="108">
        <v>56</v>
      </c>
      <c r="H126" s="109">
        <v>178</v>
      </c>
    </row>
    <row r="127" spans="1:8" ht="18.75" customHeight="1" x14ac:dyDescent="0.4">
      <c r="A127" s="107" t="s">
        <v>3890</v>
      </c>
      <c r="B127" s="108" t="s">
        <v>2534</v>
      </c>
      <c r="C127" s="108" t="s">
        <v>3534</v>
      </c>
      <c r="D127" s="108" t="s">
        <v>1092</v>
      </c>
      <c r="E127" s="108">
        <v>58</v>
      </c>
      <c r="F127" s="108">
        <v>68</v>
      </c>
      <c r="G127" s="108">
        <v>52</v>
      </c>
      <c r="H127" s="109">
        <v>178</v>
      </c>
    </row>
    <row r="128" spans="1:8" ht="18.75" customHeight="1" x14ac:dyDescent="0.4">
      <c r="A128" s="107" t="s">
        <v>3890</v>
      </c>
      <c r="B128" s="108" t="s">
        <v>2544</v>
      </c>
      <c r="C128" s="108" t="s">
        <v>3629</v>
      </c>
      <c r="D128" s="108" t="s">
        <v>490</v>
      </c>
      <c r="E128" s="108">
        <v>56</v>
      </c>
      <c r="F128" s="108">
        <v>64</v>
      </c>
      <c r="G128" s="108">
        <v>58</v>
      </c>
      <c r="H128" s="109">
        <v>178</v>
      </c>
    </row>
    <row r="129" spans="1:8" ht="18.75" customHeight="1" x14ac:dyDescent="0.4">
      <c r="A129" s="107" t="s">
        <v>3799</v>
      </c>
      <c r="B129" s="108" t="s">
        <v>1590</v>
      </c>
      <c r="C129" s="108" t="s">
        <v>3428</v>
      </c>
      <c r="D129" s="108" t="s">
        <v>156</v>
      </c>
      <c r="E129" s="108">
        <v>58</v>
      </c>
      <c r="F129" s="108">
        <v>68</v>
      </c>
      <c r="G129" s="108">
        <v>50</v>
      </c>
      <c r="H129" s="109">
        <v>176</v>
      </c>
    </row>
    <row r="130" spans="1:8" ht="18.75" customHeight="1" x14ac:dyDescent="0.4">
      <c r="A130" s="107" t="s">
        <v>3799</v>
      </c>
      <c r="B130" s="108" t="s">
        <v>2605</v>
      </c>
      <c r="C130" s="108" t="s">
        <v>3581</v>
      </c>
      <c r="D130" s="108" t="s">
        <v>1091</v>
      </c>
      <c r="E130" s="108">
        <v>52</v>
      </c>
      <c r="F130" s="108">
        <v>64</v>
      </c>
      <c r="G130" s="108">
        <v>60</v>
      </c>
      <c r="H130" s="109">
        <v>176</v>
      </c>
    </row>
    <row r="131" spans="1:8" ht="18.75" customHeight="1" x14ac:dyDescent="0.4">
      <c r="A131" s="107" t="s">
        <v>3799</v>
      </c>
      <c r="B131" s="108" t="s">
        <v>2740</v>
      </c>
      <c r="C131" s="108" t="s">
        <v>3817</v>
      </c>
      <c r="D131" s="108" t="s">
        <v>2732</v>
      </c>
      <c r="E131" s="108">
        <v>56</v>
      </c>
      <c r="F131" s="108">
        <v>62</v>
      </c>
      <c r="G131" s="108">
        <v>58</v>
      </c>
      <c r="H131" s="109">
        <v>176</v>
      </c>
    </row>
    <row r="132" spans="1:8" ht="18.75" customHeight="1" x14ac:dyDescent="0.4">
      <c r="A132" s="107" t="s">
        <v>4056</v>
      </c>
      <c r="B132" s="108" t="s">
        <v>2439</v>
      </c>
      <c r="C132" s="108" t="s">
        <v>3525</v>
      </c>
      <c r="D132" s="108" t="s">
        <v>370</v>
      </c>
      <c r="E132" s="108">
        <v>60</v>
      </c>
      <c r="F132" s="108">
        <v>58</v>
      </c>
      <c r="G132" s="108">
        <v>56</v>
      </c>
      <c r="H132" s="109">
        <v>174</v>
      </c>
    </row>
    <row r="133" spans="1:8" ht="18.75" customHeight="1" x14ac:dyDescent="0.4">
      <c r="A133" s="107" t="s">
        <v>4056</v>
      </c>
      <c r="B133" s="108" t="s">
        <v>2489</v>
      </c>
      <c r="C133" s="108" t="s">
        <v>3473</v>
      </c>
      <c r="D133" s="108" t="s">
        <v>1550</v>
      </c>
      <c r="E133" s="108">
        <v>56</v>
      </c>
      <c r="F133" s="108">
        <v>62</v>
      </c>
      <c r="G133" s="108">
        <v>56</v>
      </c>
      <c r="H133" s="109">
        <v>174</v>
      </c>
    </row>
    <row r="134" spans="1:8" ht="18.75" customHeight="1" x14ac:dyDescent="0.4">
      <c r="A134" s="107" t="s">
        <v>4056</v>
      </c>
      <c r="B134" s="108" t="s">
        <v>2517</v>
      </c>
      <c r="C134" s="108" t="s">
        <v>3446</v>
      </c>
      <c r="D134" s="108" t="s">
        <v>1092</v>
      </c>
      <c r="E134" s="108">
        <v>64</v>
      </c>
      <c r="F134" s="108">
        <v>56</v>
      </c>
      <c r="G134" s="108">
        <v>54</v>
      </c>
      <c r="H134" s="109">
        <v>174</v>
      </c>
    </row>
    <row r="135" spans="1:8" ht="18.75" customHeight="1" x14ac:dyDescent="0.4">
      <c r="A135" s="107" t="s">
        <v>4056</v>
      </c>
      <c r="B135" s="108" t="s">
        <v>2737</v>
      </c>
      <c r="C135" s="108" t="s">
        <v>3572</v>
      </c>
      <c r="D135" s="108" t="s">
        <v>2732</v>
      </c>
      <c r="E135" s="108">
        <v>58</v>
      </c>
      <c r="F135" s="108">
        <v>58</v>
      </c>
      <c r="G135" s="108">
        <v>58</v>
      </c>
      <c r="H135" s="109">
        <v>174</v>
      </c>
    </row>
    <row r="136" spans="1:8" ht="18.75" customHeight="1" x14ac:dyDescent="0.4">
      <c r="A136" s="107" t="s">
        <v>4056</v>
      </c>
      <c r="B136" s="108" t="s">
        <v>2768</v>
      </c>
      <c r="C136" s="108" t="s">
        <v>3591</v>
      </c>
      <c r="D136" s="108" t="s">
        <v>1398</v>
      </c>
      <c r="E136" s="108">
        <v>60</v>
      </c>
      <c r="F136" s="108">
        <v>60</v>
      </c>
      <c r="G136" s="108">
        <v>54</v>
      </c>
      <c r="H136" s="109">
        <v>174</v>
      </c>
    </row>
    <row r="137" spans="1:8" ht="18.75" customHeight="1" x14ac:dyDescent="0.4">
      <c r="A137" s="107" t="s">
        <v>4056</v>
      </c>
      <c r="B137" s="108" t="s">
        <v>3326</v>
      </c>
      <c r="C137" s="108" t="s">
        <v>3609</v>
      </c>
      <c r="D137" s="108" t="s">
        <v>3295</v>
      </c>
      <c r="E137" s="108">
        <v>58</v>
      </c>
      <c r="F137" s="108">
        <v>64</v>
      </c>
      <c r="G137" s="108">
        <v>52</v>
      </c>
      <c r="H137" s="109">
        <v>174</v>
      </c>
    </row>
    <row r="138" spans="1:8" ht="18.75" customHeight="1" x14ac:dyDescent="0.4">
      <c r="A138" s="107" t="s">
        <v>3895</v>
      </c>
      <c r="B138" s="108" t="s">
        <v>2002</v>
      </c>
      <c r="C138" s="108" t="s">
        <v>3482</v>
      </c>
      <c r="D138" s="108" t="s">
        <v>156</v>
      </c>
      <c r="E138" s="108">
        <v>58</v>
      </c>
      <c r="F138" s="108">
        <v>62</v>
      </c>
      <c r="G138" s="108">
        <v>52</v>
      </c>
      <c r="H138" s="109">
        <v>172</v>
      </c>
    </row>
    <row r="139" spans="1:8" ht="18.75" customHeight="1" x14ac:dyDescent="0.4">
      <c r="A139" s="107" t="s">
        <v>3895</v>
      </c>
      <c r="B139" s="108" t="s">
        <v>2143</v>
      </c>
      <c r="C139" s="108" t="s">
        <v>3576</v>
      </c>
      <c r="D139" s="108" t="s">
        <v>156</v>
      </c>
      <c r="E139" s="108">
        <v>50</v>
      </c>
      <c r="F139" s="108">
        <v>62</v>
      </c>
      <c r="G139" s="108">
        <v>60</v>
      </c>
      <c r="H139" s="109">
        <v>172</v>
      </c>
    </row>
    <row r="140" spans="1:8" ht="18.75" customHeight="1" x14ac:dyDescent="0.4">
      <c r="A140" s="107" t="s">
        <v>3895</v>
      </c>
      <c r="B140" s="108" t="s">
        <v>1579</v>
      </c>
      <c r="C140" s="108" t="s">
        <v>3832</v>
      </c>
      <c r="D140" s="108" t="s">
        <v>715</v>
      </c>
      <c r="E140" s="108">
        <v>60</v>
      </c>
      <c r="F140" s="108">
        <v>60</v>
      </c>
      <c r="G140" s="108">
        <v>52</v>
      </c>
      <c r="H140" s="109">
        <v>172</v>
      </c>
    </row>
    <row r="141" spans="1:8" ht="18.75" customHeight="1" x14ac:dyDescent="0.4">
      <c r="A141" s="107" t="s">
        <v>3895</v>
      </c>
      <c r="B141" s="108" t="s">
        <v>3159</v>
      </c>
      <c r="C141" s="108" t="s">
        <v>3511</v>
      </c>
      <c r="D141" s="108" t="s">
        <v>976</v>
      </c>
      <c r="E141" s="108">
        <v>60</v>
      </c>
      <c r="F141" s="108">
        <v>54</v>
      </c>
      <c r="G141" s="108">
        <v>58</v>
      </c>
      <c r="H141" s="109">
        <v>172</v>
      </c>
    </row>
    <row r="142" spans="1:8" ht="18.75" customHeight="1" x14ac:dyDescent="0.4">
      <c r="A142" s="107" t="s">
        <v>3895</v>
      </c>
      <c r="B142" s="108" t="s">
        <v>3314</v>
      </c>
      <c r="C142" s="108" t="s">
        <v>3498</v>
      </c>
      <c r="D142" s="108" t="s">
        <v>3295</v>
      </c>
      <c r="E142" s="108">
        <v>48</v>
      </c>
      <c r="F142" s="108">
        <v>68</v>
      </c>
      <c r="G142" s="108">
        <v>56</v>
      </c>
      <c r="H142" s="109">
        <v>172</v>
      </c>
    </row>
    <row r="143" spans="1:8" ht="18.75" customHeight="1" x14ac:dyDescent="0.4">
      <c r="A143" s="107" t="s">
        <v>3898</v>
      </c>
      <c r="B143" s="108" t="s">
        <v>1882</v>
      </c>
      <c r="C143" s="108" t="s">
        <v>3547</v>
      </c>
      <c r="D143" s="108" t="s">
        <v>1086</v>
      </c>
      <c r="E143" s="108">
        <v>58</v>
      </c>
      <c r="F143" s="108">
        <v>56</v>
      </c>
      <c r="G143" s="108">
        <v>56</v>
      </c>
      <c r="H143" s="109">
        <v>170</v>
      </c>
    </row>
    <row r="144" spans="1:8" ht="18.75" customHeight="1" x14ac:dyDescent="0.4">
      <c r="A144" s="107" t="s">
        <v>3898</v>
      </c>
      <c r="B144" s="108" t="s">
        <v>1563</v>
      </c>
      <c r="C144" s="108" t="s">
        <v>3574</v>
      </c>
      <c r="D144" s="108" t="s">
        <v>156</v>
      </c>
      <c r="E144" s="108">
        <v>62</v>
      </c>
      <c r="F144" s="108">
        <v>72</v>
      </c>
      <c r="G144" s="108">
        <v>36</v>
      </c>
      <c r="H144" s="109">
        <v>170</v>
      </c>
    </row>
    <row r="145" spans="1:8" ht="18.75" customHeight="1" x14ac:dyDescent="0.4">
      <c r="A145" s="107" t="s">
        <v>3898</v>
      </c>
      <c r="B145" s="108" t="s">
        <v>2509</v>
      </c>
      <c r="C145" s="108" t="s">
        <v>3476</v>
      </c>
      <c r="D145" s="108" t="s">
        <v>1092</v>
      </c>
      <c r="E145" s="108">
        <v>54</v>
      </c>
      <c r="F145" s="108">
        <v>58</v>
      </c>
      <c r="G145" s="108">
        <v>58</v>
      </c>
      <c r="H145" s="109">
        <v>170</v>
      </c>
    </row>
    <row r="146" spans="1:8" ht="18.75" customHeight="1" x14ac:dyDescent="0.4">
      <c r="A146" s="107" t="s">
        <v>3898</v>
      </c>
      <c r="B146" s="108" t="s">
        <v>2714</v>
      </c>
      <c r="C146" s="108" t="s">
        <v>3544</v>
      </c>
      <c r="D146" s="108" t="s">
        <v>655</v>
      </c>
      <c r="E146" s="108">
        <v>58</v>
      </c>
      <c r="F146" s="108">
        <v>64</v>
      </c>
      <c r="G146" s="108">
        <v>48</v>
      </c>
      <c r="H146" s="109">
        <v>170</v>
      </c>
    </row>
    <row r="147" spans="1:8" ht="18.75" customHeight="1" x14ac:dyDescent="0.4">
      <c r="A147" s="107" t="s">
        <v>4057</v>
      </c>
      <c r="B147" s="108" t="s">
        <v>1591</v>
      </c>
      <c r="C147" s="108" t="s">
        <v>3576</v>
      </c>
      <c r="D147" s="108" t="s">
        <v>156</v>
      </c>
      <c r="E147" s="108">
        <v>56</v>
      </c>
      <c r="F147" s="108">
        <v>64</v>
      </c>
      <c r="G147" s="108">
        <v>48</v>
      </c>
      <c r="H147" s="109">
        <v>168</v>
      </c>
    </row>
    <row r="148" spans="1:8" ht="18.75" customHeight="1" x14ac:dyDescent="0.4">
      <c r="A148" s="107" t="s">
        <v>4057</v>
      </c>
      <c r="B148" s="108" t="s">
        <v>2222</v>
      </c>
      <c r="C148" s="108" t="s">
        <v>3574</v>
      </c>
      <c r="D148" s="108" t="s">
        <v>156</v>
      </c>
      <c r="E148" s="108">
        <v>60</v>
      </c>
      <c r="F148" s="108">
        <v>60</v>
      </c>
      <c r="G148" s="108">
        <v>48</v>
      </c>
      <c r="H148" s="109">
        <v>168</v>
      </c>
    </row>
    <row r="149" spans="1:8" ht="18.75" customHeight="1" x14ac:dyDescent="0.4">
      <c r="A149" s="107" t="s">
        <v>4057</v>
      </c>
      <c r="B149" s="108" t="s">
        <v>2236</v>
      </c>
      <c r="C149" s="108" t="s">
        <v>3428</v>
      </c>
      <c r="D149" s="108" t="s">
        <v>156</v>
      </c>
      <c r="E149" s="108">
        <v>50</v>
      </c>
      <c r="F149" s="108">
        <v>66</v>
      </c>
      <c r="G149" s="108">
        <v>52</v>
      </c>
      <c r="H149" s="109">
        <v>168</v>
      </c>
    </row>
    <row r="150" spans="1:8" ht="18.75" customHeight="1" x14ac:dyDescent="0.4">
      <c r="A150" s="107" t="s">
        <v>4057</v>
      </c>
      <c r="B150" s="108" t="s">
        <v>2734</v>
      </c>
      <c r="C150" s="108" t="s">
        <v>3544</v>
      </c>
      <c r="D150" s="108" t="s">
        <v>2732</v>
      </c>
      <c r="E150" s="108">
        <v>58</v>
      </c>
      <c r="F150" s="108">
        <v>50</v>
      </c>
      <c r="G150" s="108">
        <v>60</v>
      </c>
      <c r="H150" s="109">
        <v>168</v>
      </c>
    </row>
    <row r="151" spans="1:8" ht="18.75" customHeight="1" x14ac:dyDescent="0.4">
      <c r="A151" s="107" t="s">
        <v>4057</v>
      </c>
      <c r="B151" s="108" t="s">
        <v>804</v>
      </c>
      <c r="C151" s="108" t="s">
        <v>3635</v>
      </c>
      <c r="D151" s="108" t="s">
        <v>803</v>
      </c>
      <c r="E151" s="108">
        <v>60</v>
      </c>
      <c r="F151" s="108">
        <v>54</v>
      </c>
      <c r="G151" s="108">
        <v>54</v>
      </c>
      <c r="H151" s="109">
        <v>168</v>
      </c>
    </row>
    <row r="152" spans="1:8" ht="18.75" customHeight="1" x14ac:dyDescent="0.4">
      <c r="A152" s="107" t="s">
        <v>4057</v>
      </c>
      <c r="B152" s="108" t="s">
        <v>2990</v>
      </c>
      <c r="C152" s="108" t="s">
        <v>3559</v>
      </c>
      <c r="D152" s="108" t="s">
        <v>1096</v>
      </c>
      <c r="E152" s="108">
        <v>48</v>
      </c>
      <c r="F152" s="108">
        <v>62</v>
      </c>
      <c r="G152" s="108">
        <v>58</v>
      </c>
      <c r="H152" s="109">
        <v>168</v>
      </c>
    </row>
    <row r="153" spans="1:8" ht="18.75" customHeight="1" x14ac:dyDescent="0.4">
      <c r="A153" s="107" t="s">
        <v>4057</v>
      </c>
      <c r="B153" s="108" t="s">
        <v>3190</v>
      </c>
      <c r="C153" s="108" t="s">
        <v>4017</v>
      </c>
      <c r="D153" s="108" t="s">
        <v>986</v>
      </c>
      <c r="E153" s="108">
        <v>56</v>
      </c>
      <c r="F153" s="108">
        <v>58</v>
      </c>
      <c r="G153" s="108">
        <v>54</v>
      </c>
      <c r="H153" s="109">
        <v>168</v>
      </c>
    </row>
    <row r="154" spans="1:8" ht="18.75" customHeight="1" x14ac:dyDescent="0.4">
      <c r="A154" s="107" t="s">
        <v>4057</v>
      </c>
      <c r="B154" s="108" t="s">
        <v>3320</v>
      </c>
      <c r="C154" s="108" t="s">
        <v>3521</v>
      </c>
      <c r="D154" s="108" t="s">
        <v>3295</v>
      </c>
      <c r="E154" s="108">
        <v>62</v>
      </c>
      <c r="F154" s="108">
        <v>48</v>
      </c>
      <c r="G154" s="108">
        <v>58</v>
      </c>
      <c r="H154" s="109">
        <v>168</v>
      </c>
    </row>
    <row r="155" spans="1:8" ht="18.75" customHeight="1" x14ac:dyDescent="0.4">
      <c r="A155" s="107" t="s">
        <v>3837</v>
      </c>
      <c r="B155" s="108" t="s">
        <v>1559</v>
      </c>
      <c r="C155" s="108" t="s">
        <v>3788</v>
      </c>
      <c r="D155" s="108" t="s">
        <v>65</v>
      </c>
      <c r="E155" s="108">
        <v>54</v>
      </c>
      <c r="F155" s="108">
        <v>62</v>
      </c>
      <c r="G155" s="108">
        <v>50</v>
      </c>
      <c r="H155" s="109">
        <v>166</v>
      </c>
    </row>
    <row r="156" spans="1:8" ht="18.75" customHeight="1" x14ac:dyDescent="0.4">
      <c r="A156" s="107" t="s">
        <v>3837</v>
      </c>
      <c r="B156" s="108" t="s">
        <v>3142</v>
      </c>
      <c r="C156" s="108" t="s">
        <v>3516</v>
      </c>
      <c r="D156" s="108" t="s">
        <v>934</v>
      </c>
      <c r="E156" s="108">
        <v>48</v>
      </c>
      <c r="F156" s="108">
        <v>62</v>
      </c>
      <c r="G156" s="108">
        <v>56</v>
      </c>
      <c r="H156" s="109">
        <v>166</v>
      </c>
    </row>
    <row r="157" spans="1:8" ht="18.75" customHeight="1" x14ac:dyDescent="0.4">
      <c r="A157" s="107" t="s">
        <v>3908</v>
      </c>
      <c r="B157" s="108" t="s">
        <v>2008</v>
      </c>
      <c r="C157" s="108" t="s">
        <v>3482</v>
      </c>
      <c r="D157" s="108" t="s">
        <v>156</v>
      </c>
      <c r="E157" s="108">
        <v>50</v>
      </c>
      <c r="F157" s="108">
        <v>64</v>
      </c>
      <c r="G157" s="108">
        <v>50</v>
      </c>
      <c r="H157" s="109">
        <v>164</v>
      </c>
    </row>
    <row r="158" spans="1:8" ht="18.75" customHeight="1" x14ac:dyDescent="0.4">
      <c r="A158" s="107" t="s">
        <v>3908</v>
      </c>
      <c r="B158" s="108" t="s">
        <v>1571</v>
      </c>
      <c r="C158" s="108" t="s">
        <v>3541</v>
      </c>
      <c r="D158" s="108" t="s">
        <v>156</v>
      </c>
      <c r="E158" s="108">
        <v>52</v>
      </c>
      <c r="F158" s="108">
        <v>70</v>
      </c>
      <c r="G158" s="108">
        <v>42</v>
      </c>
      <c r="H158" s="109">
        <v>164</v>
      </c>
    </row>
    <row r="159" spans="1:8" ht="18.75" customHeight="1" x14ac:dyDescent="0.4">
      <c r="A159" s="107" t="s">
        <v>3908</v>
      </c>
      <c r="B159" s="108" t="s">
        <v>2436</v>
      </c>
      <c r="C159" s="108" t="s">
        <v>3525</v>
      </c>
      <c r="D159" s="108" t="s">
        <v>370</v>
      </c>
      <c r="E159" s="108">
        <v>52</v>
      </c>
      <c r="F159" s="108">
        <v>58</v>
      </c>
      <c r="G159" s="108">
        <v>54</v>
      </c>
      <c r="H159" s="109">
        <v>164</v>
      </c>
    </row>
    <row r="160" spans="1:8" ht="18.75" customHeight="1" x14ac:dyDescent="0.4">
      <c r="A160" s="107" t="s">
        <v>3908</v>
      </c>
      <c r="B160" s="108" t="s">
        <v>2662</v>
      </c>
      <c r="C160" s="108" t="s">
        <v>3589</v>
      </c>
      <c r="D160" s="108" t="s">
        <v>2642</v>
      </c>
      <c r="E160" s="108">
        <v>54</v>
      </c>
      <c r="F160" s="108">
        <v>60</v>
      </c>
      <c r="G160" s="108">
        <v>50</v>
      </c>
      <c r="H160" s="109">
        <v>164</v>
      </c>
    </row>
    <row r="161" spans="1:8" ht="18.75" customHeight="1" x14ac:dyDescent="0.4">
      <c r="A161" s="107" t="s">
        <v>3908</v>
      </c>
      <c r="B161" s="108" t="s">
        <v>2881</v>
      </c>
      <c r="C161" s="108" t="s">
        <v>4025</v>
      </c>
      <c r="D161" s="108" t="s">
        <v>1205</v>
      </c>
      <c r="E161" s="108">
        <v>54</v>
      </c>
      <c r="F161" s="108">
        <v>60</v>
      </c>
      <c r="G161" s="108">
        <v>50</v>
      </c>
      <c r="H161" s="109">
        <v>164</v>
      </c>
    </row>
    <row r="162" spans="1:8" ht="18.75" customHeight="1" x14ac:dyDescent="0.4">
      <c r="A162" s="107" t="s">
        <v>3908</v>
      </c>
      <c r="B162" s="108" t="s">
        <v>2987</v>
      </c>
      <c r="C162" s="108" t="s">
        <v>3559</v>
      </c>
      <c r="D162" s="108" t="s">
        <v>1096</v>
      </c>
      <c r="E162" s="108">
        <v>54</v>
      </c>
      <c r="F162" s="108">
        <v>66</v>
      </c>
      <c r="G162" s="108">
        <v>44</v>
      </c>
      <c r="H162" s="109">
        <v>164</v>
      </c>
    </row>
    <row r="163" spans="1:8" ht="18.75" customHeight="1" x14ac:dyDescent="0.4">
      <c r="A163" s="107" t="s">
        <v>3839</v>
      </c>
      <c r="B163" s="108" t="s">
        <v>2060</v>
      </c>
      <c r="C163" s="108" t="s">
        <v>3541</v>
      </c>
      <c r="D163" s="108" t="s">
        <v>156</v>
      </c>
      <c r="E163" s="108">
        <v>56</v>
      </c>
      <c r="F163" s="108">
        <v>56</v>
      </c>
      <c r="G163" s="108">
        <v>50</v>
      </c>
      <c r="H163" s="109">
        <v>162</v>
      </c>
    </row>
    <row r="164" spans="1:8" ht="18.75" customHeight="1" x14ac:dyDescent="0.4">
      <c r="A164" s="107" t="s">
        <v>3839</v>
      </c>
      <c r="B164" s="108" t="s">
        <v>2192</v>
      </c>
      <c r="C164" s="108" t="s">
        <v>3548</v>
      </c>
      <c r="D164" s="108" t="s">
        <v>156</v>
      </c>
      <c r="E164" s="108">
        <v>54</v>
      </c>
      <c r="F164" s="108">
        <v>58</v>
      </c>
      <c r="G164" s="108">
        <v>50</v>
      </c>
      <c r="H164" s="109">
        <v>162</v>
      </c>
    </row>
    <row r="165" spans="1:8" ht="18.75" customHeight="1" x14ac:dyDescent="0.4">
      <c r="A165" s="107" t="s">
        <v>3839</v>
      </c>
      <c r="B165" s="108" t="s">
        <v>2442</v>
      </c>
      <c r="C165" s="108" t="s">
        <v>3525</v>
      </c>
      <c r="D165" s="108" t="s">
        <v>370</v>
      </c>
      <c r="E165" s="108">
        <v>56</v>
      </c>
      <c r="F165" s="108">
        <v>58</v>
      </c>
      <c r="G165" s="108">
        <v>48</v>
      </c>
      <c r="H165" s="109">
        <v>162</v>
      </c>
    </row>
    <row r="166" spans="1:8" ht="18.75" customHeight="1" x14ac:dyDescent="0.4">
      <c r="A166" s="107" t="s">
        <v>3839</v>
      </c>
      <c r="B166" s="108" t="s">
        <v>1549</v>
      </c>
      <c r="C166" s="108" t="s">
        <v>3473</v>
      </c>
      <c r="D166" s="108" t="s">
        <v>1092</v>
      </c>
      <c r="E166" s="108">
        <v>54</v>
      </c>
      <c r="F166" s="108">
        <v>58</v>
      </c>
      <c r="G166" s="108">
        <v>50</v>
      </c>
      <c r="H166" s="109">
        <v>162</v>
      </c>
    </row>
    <row r="167" spans="1:8" ht="18.75" customHeight="1" x14ac:dyDescent="0.4">
      <c r="A167" s="107" t="s">
        <v>3839</v>
      </c>
      <c r="B167" s="108" t="s">
        <v>2975</v>
      </c>
      <c r="C167" s="108" t="s">
        <v>3550</v>
      </c>
      <c r="D167" s="108" t="s">
        <v>1096</v>
      </c>
      <c r="E167" s="108">
        <v>56</v>
      </c>
      <c r="F167" s="108">
        <v>58</v>
      </c>
      <c r="G167" s="108">
        <v>48</v>
      </c>
      <c r="H167" s="109">
        <v>162</v>
      </c>
    </row>
    <row r="168" spans="1:8" ht="18.75" customHeight="1" x14ac:dyDescent="0.4">
      <c r="A168" s="107" t="s">
        <v>4058</v>
      </c>
      <c r="B168" s="108" t="s">
        <v>1845</v>
      </c>
      <c r="C168" s="108" t="s">
        <v>3586</v>
      </c>
      <c r="D168" s="108" t="s">
        <v>33</v>
      </c>
      <c r="E168" s="108">
        <v>54</v>
      </c>
      <c r="F168" s="108">
        <v>52</v>
      </c>
      <c r="G168" s="108">
        <v>54</v>
      </c>
      <c r="H168" s="109">
        <v>160</v>
      </c>
    </row>
    <row r="169" spans="1:8" ht="18.75" customHeight="1" x14ac:dyDescent="0.4">
      <c r="A169" s="107" t="s">
        <v>4058</v>
      </c>
      <c r="B169" s="108" t="s">
        <v>1851</v>
      </c>
      <c r="C169" s="108" t="s">
        <v>4008</v>
      </c>
      <c r="D169" s="108" t="s">
        <v>1085</v>
      </c>
      <c r="E169" s="108">
        <v>54</v>
      </c>
      <c r="F169" s="108">
        <v>54</v>
      </c>
      <c r="G169" s="108">
        <v>52</v>
      </c>
      <c r="H169" s="109">
        <v>160</v>
      </c>
    </row>
    <row r="170" spans="1:8" ht="18.75" customHeight="1" x14ac:dyDescent="0.4">
      <c r="A170" s="107" t="s">
        <v>4058</v>
      </c>
      <c r="B170" s="108" t="s">
        <v>1569</v>
      </c>
      <c r="C170" s="108" t="s">
        <v>3541</v>
      </c>
      <c r="D170" s="108" t="s">
        <v>156</v>
      </c>
      <c r="E170" s="108">
        <v>48</v>
      </c>
      <c r="F170" s="108">
        <v>62</v>
      </c>
      <c r="G170" s="108">
        <v>50</v>
      </c>
      <c r="H170" s="109">
        <v>160</v>
      </c>
    </row>
    <row r="171" spans="1:8" ht="18.75" customHeight="1" x14ac:dyDescent="0.4">
      <c r="A171" s="107" t="s">
        <v>4058</v>
      </c>
      <c r="B171" s="108" t="s">
        <v>1598</v>
      </c>
      <c r="C171" s="108" t="s">
        <v>3584</v>
      </c>
      <c r="D171" s="108" t="s">
        <v>745</v>
      </c>
      <c r="E171" s="108">
        <v>50</v>
      </c>
      <c r="F171" s="108">
        <v>66</v>
      </c>
      <c r="G171" s="108">
        <v>44</v>
      </c>
      <c r="H171" s="109">
        <v>160</v>
      </c>
    </row>
    <row r="172" spans="1:8" ht="18.75" customHeight="1" x14ac:dyDescent="0.4">
      <c r="A172" s="107" t="s">
        <v>4058</v>
      </c>
      <c r="B172" s="108" t="s">
        <v>1426</v>
      </c>
      <c r="C172" s="108" t="s">
        <v>4026</v>
      </c>
      <c r="D172" s="108" t="s">
        <v>1095</v>
      </c>
      <c r="E172" s="108">
        <v>58</v>
      </c>
      <c r="F172" s="108">
        <v>46</v>
      </c>
      <c r="G172" s="108">
        <v>56</v>
      </c>
      <c r="H172" s="109">
        <v>160</v>
      </c>
    </row>
    <row r="173" spans="1:8" ht="18.75" customHeight="1" x14ac:dyDescent="0.4">
      <c r="A173" s="107" t="s">
        <v>4058</v>
      </c>
      <c r="B173" s="108" t="s">
        <v>2978</v>
      </c>
      <c r="C173" s="108" t="s">
        <v>3559</v>
      </c>
      <c r="D173" s="108" t="s">
        <v>1096</v>
      </c>
      <c r="E173" s="108">
        <v>50</v>
      </c>
      <c r="F173" s="108">
        <v>56</v>
      </c>
      <c r="G173" s="108">
        <v>54</v>
      </c>
      <c r="H173" s="109">
        <v>160</v>
      </c>
    </row>
    <row r="174" spans="1:8" ht="18.75" customHeight="1" x14ac:dyDescent="0.4">
      <c r="A174" s="107" t="s">
        <v>4059</v>
      </c>
      <c r="B174" s="108" t="s">
        <v>1570</v>
      </c>
      <c r="C174" s="108" t="s">
        <v>3541</v>
      </c>
      <c r="D174" s="108" t="s">
        <v>156</v>
      </c>
      <c r="E174" s="108">
        <v>54</v>
      </c>
      <c r="F174" s="108">
        <v>60</v>
      </c>
      <c r="G174" s="108">
        <v>44</v>
      </c>
      <c r="H174" s="109">
        <v>158</v>
      </c>
    </row>
    <row r="175" spans="1:8" ht="18.75" customHeight="1" x14ac:dyDescent="0.4">
      <c r="A175" s="107" t="s">
        <v>4059</v>
      </c>
      <c r="B175" s="108" t="s">
        <v>2790</v>
      </c>
      <c r="C175" s="108" t="s">
        <v>3797</v>
      </c>
      <c r="D175" s="108" t="s">
        <v>745</v>
      </c>
      <c r="E175" s="108">
        <v>50</v>
      </c>
      <c r="F175" s="108">
        <v>54</v>
      </c>
      <c r="G175" s="108">
        <v>54</v>
      </c>
      <c r="H175" s="109">
        <v>158</v>
      </c>
    </row>
    <row r="176" spans="1:8" ht="18.75" customHeight="1" x14ac:dyDescent="0.4">
      <c r="A176" s="107" t="s">
        <v>4059</v>
      </c>
      <c r="B176" s="108" t="s">
        <v>1424</v>
      </c>
      <c r="C176" s="108" t="s">
        <v>3607</v>
      </c>
      <c r="D176" s="108" t="s">
        <v>803</v>
      </c>
      <c r="E176" s="108">
        <v>50</v>
      </c>
      <c r="F176" s="108">
        <v>58</v>
      </c>
      <c r="G176" s="108">
        <v>50</v>
      </c>
      <c r="H176" s="109">
        <v>158</v>
      </c>
    </row>
    <row r="177" spans="1:8" ht="18.75" customHeight="1" x14ac:dyDescent="0.4">
      <c r="A177" s="107" t="s">
        <v>3846</v>
      </c>
      <c r="B177" s="108" t="s">
        <v>1592</v>
      </c>
      <c r="C177" s="108" t="s">
        <v>3576</v>
      </c>
      <c r="D177" s="108" t="s">
        <v>156</v>
      </c>
      <c r="E177" s="108">
        <v>50</v>
      </c>
      <c r="F177" s="108">
        <v>62</v>
      </c>
      <c r="G177" s="108">
        <v>44</v>
      </c>
      <c r="H177" s="109">
        <v>156</v>
      </c>
    </row>
    <row r="178" spans="1:8" ht="18.75" customHeight="1" x14ac:dyDescent="0.4">
      <c r="A178" s="107" t="s">
        <v>3846</v>
      </c>
      <c r="B178" s="108" t="s">
        <v>3251</v>
      </c>
      <c r="C178" s="108" t="s">
        <v>4027</v>
      </c>
      <c r="D178" s="108" t="s">
        <v>3207</v>
      </c>
      <c r="E178" s="108">
        <v>46</v>
      </c>
      <c r="F178" s="108">
        <v>70</v>
      </c>
      <c r="G178" s="108">
        <v>40</v>
      </c>
      <c r="H178" s="109">
        <v>156</v>
      </c>
    </row>
    <row r="179" spans="1:8" ht="18.75" customHeight="1" x14ac:dyDescent="0.4">
      <c r="A179" s="107" t="s">
        <v>3846</v>
      </c>
      <c r="B179" s="108" t="s">
        <v>3290</v>
      </c>
      <c r="C179" s="108" t="s">
        <v>3880</v>
      </c>
      <c r="D179" s="108" t="s">
        <v>3282</v>
      </c>
      <c r="E179" s="108">
        <v>44</v>
      </c>
      <c r="F179" s="108">
        <v>62</v>
      </c>
      <c r="G179" s="108">
        <v>50</v>
      </c>
      <c r="H179" s="109">
        <v>156</v>
      </c>
    </row>
    <row r="180" spans="1:8" ht="18.75" customHeight="1" x14ac:dyDescent="0.4">
      <c r="A180" s="107" t="s">
        <v>3847</v>
      </c>
      <c r="B180" s="108" t="s">
        <v>2673</v>
      </c>
      <c r="C180" s="108" t="s">
        <v>3446</v>
      </c>
      <c r="D180" s="108" t="s">
        <v>590</v>
      </c>
      <c r="E180" s="108">
        <v>50</v>
      </c>
      <c r="F180" s="108">
        <v>60</v>
      </c>
      <c r="G180" s="108">
        <v>44</v>
      </c>
      <c r="H180" s="109">
        <v>154</v>
      </c>
    </row>
    <row r="181" spans="1:8" ht="18.75" customHeight="1" x14ac:dyDescent="0.4">
      <c r="A181" s="107" t="s">
        <v>3847</v>
      </c>
      <c r="B181" s="108" t="s">
        <v>2700</v>
      </c>
      <c r="C181" s="108" t="s">
        <v>3438</v>
      </c>
      <c r="D181" s="108" t="s">
        <v>655</v>
      </c>
      <c r="E181" s="108">
        <v>54</v>
      </c>
      <c r="F181" s="108">
        <v>48</v>
      </c>
      <c r="G181" s="108">
        <v>52</v>
      </c>
      <c r="H181" s="109">
        <v>154</v>
      </c>
    </row>
    <row r="182" spans="1:8" ht="18.75" customHeight="1" x14ac:dyDescent="0.4">
      <c r="A182" s="107" t="s">
        <v>3847</v>
      </c>
      <c r="B182" s="108" t="s">
        <v>2708</v>
      </c>
      <c r="C182" s="108" t="s">
        <v>3518</v>
      </c>
      <c r="D182" s="108" t="s">
        <v>655</v>
      </c>
      <c r="E182" s="108">
        <v>50</v>
      </c>
      <c r="F182" s="108">
        <v>60</v>
      </c>
      <c r="G182" s="108">
        <v>44</v>
      </c>
      <c r="H182" s="109">
        <v>154</v>
      </c>
    </row>
    <row r="183" spans="1:8" ht="18.75" customHeight="1" x14ac:dyDescent="0.4">
      <c r="A183" s="107" t="s">
        <v>3847</v>
      </c>
      <c r="B183" s="108" t="s">
        <v>1232</v>
      </c>
      <c r="C183" s="108" t="s">
        <v>3645</v>
      </c>
      <c r="D183" s="108" t="s">
        <v>803</v>
      </c>
      <c r="E183" s="108">
        <v>60</v>
      </c>
      <c r="F183" s="108">
        <v>56</v>
      </c>
      <c r="G183" s="108">
        <v>38</v>
      </c>
      <c r="H183" s="109">
        <v>154</v>
      </c>
    </row>
    <row r="184" spans="1:8" ht="18.75" customHeight="1" x14ac:dyDescent="0.4">
      <c r="A184" s="107" t="s">
        <v>3847</v>
      </c>
      <c r="B184" s="108" t="s">
        <v>3145</v>
      </c>
      <c r="C184" s="108" t="s">
        <v>3516</v>
      </c>
      <c r="D184" s="108" t="s">
        <v>934</v>
      </c>
      <c r="E184" s="108">
        <v>50</v>
      </c>
      <c r="F184" s="108">
        <v>50</v>
      </c>
      <c r="G184" s="108">
        <v>54</v>
      </c>
      <c r="H184" s="109">
        <v>154</v>
      </c>
    </row>
    <row r="185" spans="1:8" ht="18.75" customHeight="1" x14ac:dyDescent="0.4">
      <c r="A185" s="107" t="s">
        <v>3849</v>
      </c>
      <c r="B185" s="108" t="s">
        <v>2149</v>
      </c>
      <c r="C185" s="108" t="s">
        <v>3574</v>
      </c>
      <c r="D185" s="108" t="s">
        <v>156</v>
      </c>
      <c r="E185" s="108">
        <v>52</v>
      </c>
      <c r="F185" s="108">
        <v>60</v>
      </c>
      <c r="G185" s="108">
        <v>40</v>
      </c>
      <c r="H185" s="109">
        <v>152</v>
      </c>
    </row>
    <row r="186" spans="1:8" ht="18.75" customHeight="1" x14ac:dyDescent="0.4">
      <c r="A186" s="107" t="s">
        <v>3849</v>
      </c>
      <c r="B186" s="108" t="s">
        <v>2520</v>
      </c>
      <c r="C186" s="108" t="s">
        <v>3473</v>
      </c>
      <c r="D186" s="108" t="s">
        <v>1092</v>
      </c>
      <c r="E186" s="108">
        <v>40</v>
      </c>
      <c r="F186" s="108">
        <v>62</v>
      </c>
      <c r="G186" s="108">
        <v>50</v>
      </c>
      <c r="H186" s="109">
        <v>152</v>
      </c>
    </row>
    <row r="187" spans="1:8" ht="18.75" customHeight="1" x14ac:dyDescent="0.4">
      <c r="A187" s="107" t="s">
        <v>3849</v>
      </c>
      <c r="B187" s="108" t="s">
        <v>2590</v>
      </c>
      <c r="C187" s="108" t="s">
        <v>3446</v>
      </c>
      <c r="D187" s="108" t="s">
        <v>1091</v>
      </c>
      <c r="E187" s="108">
        <v>46</v>
      </c>
      <c r="F187" s="108">
        <v>54</v>
      </c>
      <c r="G187" s="108">
        <v>52</v>
      </c>
      <c r="H187" s="109">
        <v>152</v>
      </c>
    </row>
    <row r="188" spans="1:8" ht="18.75" customHeight="1" x14ac:dyDescent="0.4">
      <c r="A188" s="107" t="s">
        <v>3849</v>
      </c>
      <c r="B188" s="108" t="s">
        <v>2721</v>
      </c>
      <c r="C188" s="108" t="s">
        <v>3572</v>
      </c>
      <c r="D188" s="108" t="s">
        <v>655</v>
      </c>
      <c r="E188" s="108">
        <v>50</v>
      </c>
      <c r="F188" s="108">
        <v>50</v>
      </c>
      <c r="G188" s="108">
        <v>52</v>
      </c>
      <c r="H188" s="109">
        <v>152</v>
      </c>
    </row>
    <row r="189" spans="1:8" ht="18.75" customHeight="1" x14ac:dyDescent="0.4">
      <c r="A189" s="107" t="s">
        <v>3849</v>
      </c>
      <c r="B189" s="108" t="s">
        <v>2993</v>
      </c>
      <c r="C189" s="108" t="s">
        <v>3617</v>
      </c>
      <c r="D189" s="108" t="s">
        <v>1096</v>
      </c>
      <c r="E189" s="108">
        <v>54</v>
      </c>
      <c r="F189" s="108">
        <v>54</v>
      </c>
      <c r="G189" s="108">
        <v>44</v>
      </c>
      <c r="H189" s="109">
        <v>152</v>
      </c>
    </row>
    <row r="190" spans="1:8" ht="18.75" customHeight="1" x14ac:dyDescent="0.4">
      <c r="A190" s="107" t="s">
        <v>4060</v>
      </c>
      <c r="B190" s="108" t="s">
        <v>2074</v>
      </c>
      <c r="C190" s="108" t="s">
        <v>3548</v>
      </c>
      <c r="D190" s="108" t="s">
        <v>156</v>
      </c>
      <c r="E190" s="108">
        <v>50</v>
      </c>
      <c r="F190" s="108">
        <v>46</v>
      </c>
      <c r="G190" s="108">
        <v>54</v>
      </c>
      <c r="H190" s="109">
        <v>150</v>
      </c>
    </row>
    <row r="191" spans="1:8" ht="18.75" customHeight="1" x14ac:dyDescent="0.4">
      <c r="A191" s="107" t="s">
        <v>4060</v>
      </c>
      <c r="B191" s="108" t="s">
        <v>2168</v>
      </c>
      <c r="C191" s="108" t="s">
        <v>3482</v>
      </c>
      <c r="D191" s="108" t="s">
        <v>156</v>
      </c>
      <c r="E191" s="108">
        <v>42</v>
      </c>
      <c r="F191" s="108">
        <v>52</v>
      </c>
      <c r="G191" s="108">
        <v>56</v>
      </c>
      <c r="H191" s="109">
        <v>150</v>
      </c>
    </row>
    <row r="192" spans="1:8" ht="18.75" customHeight="1" x14ac:dyDescent="0.4">
      <c r="A192" s="107" t="s">
        <v>4060</v>
      </c>
      <c r="B192" s="108" t="s">
        <v>1567</v>
      </c>
      <c r="C192" s="108" t="s">
        <v>3574</v>
      </c>
      <c r="D192" s="108" t="s">
        <v>156</v>
      </c>
      <c r="E192" s="108">
        <v>56</v>
      </c>
      <c r="F192" s="108">
        <v>54</v>
      </c>
      <c r="G192" s="108">
        <v>40</v>
      </c>
      <c r="H192" s="109">
        <v>150</v>
      </c>
    </row>
    <row r="193" spans="1:8" ht="18.75" customHeight="1" x14ac:dyDescent="0.4">
      <c r="A193" s="107" t="s">
        <v>4060</v>
      </c>
      <c r="B193" s="108" t="s">
        <v>2762</v>
      </c>
      <c r="C193" s="108" t="s">
        <v>3572</v>
      </c>
      <c r="D193" s="108" t="s">
        <v>1398</v>
      </c>
      <c r="E193" s="108">
        <v>54</v>
      </c>
      <c r="F193" s="108">
        <v>48</v>
      </c>
      <c r="G193" s="108">
        <v>48</v>
      </c>
      <c r="H193" s="109">
        <v>150</v>
      </c>
    </row>
    <row r="194" spans="1:8" ht="18.75" customHeight="1" x14ac:dyDescent="0.4">
      <c r="A194" s="107" t="s">
        <v>3855</v>
      </c>
      <c r="B194" s="108" t="s">
        <v>2110</v>
      </c>
      <c r="C194" s="108" t="s">
        <v>3548</v>
      </c>
      <c r="D194" s="108" t="s">
        <v>156</v>
      </c>
      <c r="E194" s="108">
        <v>48</v>
      </c>
      <c r="F194" s="108">
        <v>48</v>
      </c>
      <c r="G194" s="108">
        <v>52</v>
      </c>
      <c r="H194" s="109">
        <v>148</v>
      </c>
    </row>
    <row r="195" spans="1:8" ht="18.75" customHeight="1" x14ac:dyDescent="0.4">
      <c r="A195" s="107" t="s">
        <v>3855</v>
      </c>
      <c r="B195" s="108" t="s">
        <v>2640</v>
      </c>
      <c r="C195" s="108" t="s">
        <v>3530</v>
      </c>
      <c r="D195" s="108" t="s">
        <v>2642</v>
      </c>
      <c r="E195" s="108">
        <v>48</v>
      </c>
      <c r="F195" s="108">
        <v>48</v>
      </c>
      <c r="G195" s="108">
        <v>52</v>
      </c>
      <c r="H195" s="109">
        <v>148</v>
      </c>
    </row>
    <row r="196" spans="1:8" ht="18.75" customHeight="1" x14ac:dyDescent="0.4">
      <c r="A196" s="107" t="s">
        <v>3855</v>
      </c>
      <c r="B196" s="108" t="s">
        <v>2644</v>
      </c>
      <c r="C196" s="108" t="s">
        <v>3530</v>
      </c>
      <c r="D196" s="108" t="s">
        <v>2642</v>
      </c>
      <c r="E196" s="108">
        <v>50</v>
      </c>
      <c r="F196" s="108">
        <v>56</v>
      </c>
      <c r="G196" s="108">
        <v>42</v>
      </c>
      <c r="H196" s="109">
        <v>148</v>
      </c>
    </row>
    <row r="197" spans="1:8" ht="18.75" customHeight="1" x14ac:dyDescent="0.4">
      <c r="A197" s="107" t="s">
        <v>3855</v>
      </c>
      <c r="B197" s="108" t="s">
        <v>3086</v>
      </c>
      <c r="C197" s="108" t="s">
        <v>3566</v>
      </c>
      <c r="D197" s="108" t="s">
        <v>3073</v>
      </c>
      <c r="E197" s="108">
        <v>48</v>
      </c>
      <c r="F197" s="108">
        <v>56</v>
      </c>
      <c r="G197" s="108">
        <v>44</v>
      </c>
      <c r="H197" s="109">
        <v>148</v>
      </c>
    </row>
    <row r="198" spans="1:8" ht="18.75" customHeight="1" x14ac:dyDescent="0.4">
      <c r="A198" s="107" t="s">
        <v>4061</v>
      </c>
      <c r="B198" s="108" t="s">
        <v>2014</v>
      </c>
      <c r="C198" s="108" t="s">
        <v>3482</v>
      </c>
      <c r="D198" s="108" t="s">
        <v>156</v>
      </c>
      <c r="E198" s="108">
        <v>50</v>
      </c>
      <c r="F198" s="108">
        <v>54</v>
      </c>
      <c r="G198" s="108">
        <v>42</v>
      </c>
      <c r="H198" s="109">
        <v>146</v>
      </c>
    </row>
    <row r="199" spans="1:8" ht="18.75" customHeight="1" x14ac:dyDescent="0.4">
      <c r="A199" s="107" t="s">
        <v>4061</v>
      </c>
      <c r="B199" s="108" t="s">
        <v>2228</v>
      </c>
      <c r="C199" s="108" t="s">
        <v>3576</v>
      </c>
      <c r="D199" s="108" t="s">
        <v>156</v>
      </c>
      <c r="E199" s="108">
        <v>50</v>
      </c>
      <c r="F199" s="108">
        <v>54</v>
      </c>
      <c r="G199" s="108">
        <v>42</v>
      </c>
      <c r="H199" s="109">
        <v>146</v>
      </c>
    </row>
    <row r="200" spans="1:8" ht="18.75" customHeight="1" x14ac:dyDescent="0.4">
      <c r="A200" s="107" t="s">
        <v>4061</v>
      </c>
      <c r="B200" s="108" t="s">
        <v>1264</v>
      </c>
      <c r="C200" s="108" t="s">
        <v>4029</v>
      </c>
      <c r="D200" s="108" t="s">
        <v>803</v>
      </c>
      <c r="E200" s="108">
        <v>56</v>
      </c>
      <c r="F200" s="108">
        <v>48</v>
      </c>
      <c r="G200" s="108">
        <v>42</v>
      </c>
      <c r="H200" s="109">
        <v>146</v>
      </c>
    </row>
    <row r="201" spans="1:8" ht="18.75" customHeight="1" x14ac:dyDescent="0.4">
      <c r="A201" s="107" t="s">
        <v>4061</v>
      </c>
      <c r="B201" s="108" t="s">
        <v>2859</v>
      </c>
      <c r="C201" s="108" t="s">
        <v>4019</v>
      </c>
      <c r="D201" s="108" t="s">
        <v>775</v>
      </c>
      <c r="E201" s="108">
        <v>42</v>
      </c>
      <c r="F201" s="108">
        <v>48</v>
      </c>
      <c r="G201" s="108">
        <v>56</v>
      </c>
      <c r="H201" s="109">
        <v>146</v>
      </c>
    </row>
    <row r="202" spans="1:8" ht="18.75" customHeight="1" x14ac:dyDescent="0.4">
      <c r="A202" s="107" t="s">
        <v>4061</v>
      </c>
      <c r="B202" s="108" t="s">
        <v>3284</v>
      </c>
      <c r="C202" s="108" t="s">
        <v>4028</v>
      </c>
      <c r="D202" s="108" t="s">
        <v>3282</v>
      </c>
      <c r="E202" s="108">
        <v>46</v>
      </c>
      <c r="F202" s="108">
        <v>46</v>
      </c>
      <c r="G202" s="108">
        <v>54</v>
      </c>
      <c r="H202" s="109">
        <v>146</v>
      </c>
    </row>
    <row r="203" spans="1:8" ht="18.75" customHeight="1" x14ac:dyDescent="0.4">
      <c r="A203" s="107" t="s">
        <v>3863</v>
      </c>
      <c r="B203" s="108" t="s">
        <v>1525</v>
      </c>
      <c r="C203" s="108" t="s">
        <v>3547</v>
      </c>
      <c r="D203" s="108" t="s">
        <v>65</v>
      </c>
      <c r="E203" s="108">
        <v>38</v>
      </c>
      <c r="F203" s="108">
        <v>52</v>
      </c>
      <c r="G203" s="108">
        <v>54</v>
      </c>
      <c r="H203" s="109">
        <v>144</v>
      </c>
    </row>
    <row r="204" spans="1:8" ht="18.75" customHeight="1" x14ac:dyDescent="0.4">
      <c r="A204" s="107" t="s">
        <v>3863</v>
      </c>
      <c r="B204" s="108" t="s">
        <v>2189</v>
      </c>
      <c r="C204" s="108" t="s">
        <v>3541</v>
      </c>
      <c r="D204" s="108" t="s">
        <v>156</v>
      </c>
      <c r="E204" s="108">
        <v>50</v>
      </c>
      <c r="F204" s="108">
        <v>46</v>
      </c>
      <c r="G204" s="108">
        <v>48</v>
      </c>
      <c r="H204" s="109">
        <v>144</v>
      </c>
    </row>
    <row r="205" spans="1:8" ht="18.75" customHeight="1" x14ac:dyDescent="0.4">
      <c r="A205" s="107" t="s">
        <v>3863</v>
      </c>
      <c r="B205" s="108" t="s">
        <v>2614</v>
      </c>
      <c r="C205" s="108" t="s">
        <v>3618</v>
      </c>
      <c r="D205" s="108" t="s">
        <v>1091</v>
      </c>
      <c r="E205" s="108">
        <v>44</v>
      </c>
      <c r="F205" s="108">
        <v>54</v>
      </c>
      <c r="G205" s="108">
        <v>46</v>
      </c>
      <c r="H205" s="109">
        <v>144</v>
      </c>
    </row>
    <row r="206" spans="1:8" ht="18.75" customHeight="1" x14ac:dyDescent="0.4">
      <c r="A206" s="107" t="s">
        <v>4062</v>
      </c>
      <c r="B206" s="108" t="s">
        <v>1842</v>
      </c>
      <c r="C206" s="108" t="s">
        <v>3772</v>
      </c>
      <c r="D206" s="108" t="s">
        <v>33</v>
      </c>
      <c r="E206" s="108">
        <v>50</v>
      </c>
      <c r="F206" s="108">
        <v>54</v>
      </c>
      <c r="G206" s="108">
        <v>38</v>
      </c>
      <c r="H206" s="109">
        <v>142</v>
      </c>
    </row>
    <row r="207" spans="1:8" ht="18.75" customHeight="1" x14ac:dyDescent="0.4">
      <c r="A207" s="107" t="s">
        <v>4062</v>
      </c>
      <c r="B207" s="108" t="s">
        <v>2068</v>
      </c>
      <c r="C207" s="108" t="s">
        <v>3548</v>
      </c>
      <c r="D207" s="108" t="s">
        <v>156</v>
      </c>
      <c r="E207" s="108">
        <v>56</v>
      </c>
      <c r="F207" s="108">
        <v>40</v>
      </c>
      <c r="G207" s="108">
        <v>46</v>
      </c>
      <c r="H207" s="109">
        <v>142</v>
      </c>
    </row>
    <row r="208" spans="1:8" ht="18.75" customHeight="1" x14ac:dyDescent="0.4">
      <c r="A208" s="107" t="s">
        <v>4062</v>
      </c>
      <c r="B208" s="108" t="s">
        <v>2650</v>
      </c>
      <c r="C208" s="108" t="s">
        <v>3530</v>
      </c>
      <c r="D208" s="108" t="s">
        <v>2642</v>
      </c>
      <c r="E208" s="108">
        <v>36</v>
      </c>
      <c r="F208" s="108">
        <v>60</v>
      </c>
      <c r="G208" s="108">
        <v>46</v>
      </c>
      <c r="H208" s="109">
        <v>142</v>
      </c>
    </row>
    <row r="209" spans="1:8" ht="18.75" customHeight="1" x14ac:dyDescent="0.4">
      <c r="A209" s="107" t="s">
        <v>4062</v>
      </c>
      <c r="B209" s="108" t="s">
        <v>2754</v>
      </c>
      <c r="C209" s="108" t="s">
        <v>3438</v>
      </c>
      <c r="D209" s="108" t="s">
        <v>1398</v>
      </c>
      <c r="E209" s="108">
        <v>54</v>
      </c>
      <c r="F209" s="108">
        <v>44</v>
      </c>
      <c r="G209" s="108">
        <v>44</v>
      </c>
      <c r="H209" s="109">
        <v>142</v>
      </c>
    </row>
    <row r="210" spans="1:8" ht="18.75" customHeight="1" x14ac:dyDescent="0.4">
      <c r="A210" s="107" t="s">
        <v>4062</v>
      </c>
      <c r="B210" s="108" t="s">
        <v>2765</v>
      </c>
      <c r="C210" s="108" t="s">
        <v>3591</v>
      </c>
      <c r="D210" s="108" t="s">
        <v>1398</v>
      </c>
      <c r="E210" s="108">
        <v>52</v>
      </c>
      <c r="F210" s="108">
        <v>60</v>
      </c>
      <c r="G210" s="108">
        <v>30</v>
      </c>
      <c r="H210" s="109">
        <v>142</v>
      </c>
    </row>
    <row r="211" spans="1:8" ht="18.75" customHeight="1" x14ac:dyDescent="0.4">
      <c r="A211" s="107" t="s">
        <v>4063</v>
      </c>
      <c r="B211" s="108" t="s">
        <v>2005</v>
      </c>
      <c r="C211" s="108" t="s">
        <v>3482</v>
      </c>
      <c r="D211" s="108" t="s">
        <v>156</v>
      </c>
      <c r="E211" s="108">
        <v>48</v>
      </c>
      <c r="F211" s="108">
        <v>46</v>
      </c>
      <c r="G211" s="108">
        <v>46</v>
      </c>
      <c r="H211" s="109">
        <v>140</v>
      </c>
    </row>
    <row r="212" spans="1:8" ht="18.75" customHeight="1" x14ac:dyDescent="0.4">
      <c r="A212" s="107" t="s">
        <v>4063</v>
      </c>
      <c r="B212" s="108" t="s">
        <v>2077</v>
      </c>
      <c r="C212" s="108" t="s">
        <v>3548</v>
      </c>
      <c r="D212" s="108" t="s">
        <v>156</v>
      </c>
      <c r="E212" s="108">
        <v>42</v>
      </c>
      <c r="F212" s="108">
        <v>58</v>
      </c>
      <c r="G212" s="108">
        <v>40</v>
      </c>
      <c r="H212" s="109">
        <v>140</v>
      </c>
    </row>
    <row r="213" spans="1:8" ht="18.75" customHeight="1" x14ac:dyDescent="0.4">
      <c r="A213" s="107" t="s">
        <v>4063</v>
      </c>
      <c r="B213" s="108" t="s">
        <v>1552</v>
      </c>
      <c r="C213" s="108" t="s">
        <v>3438</v>
      </c>
      <c r="D213" s="108" t="s">
        <v>1398</v>
      </c>
      <c r="E213" s="108">
        <v>50</v>
      </c>
      <c r="F213" s="108">
        <v>40</v>
      </c>
      <c r="G213" s="108">
        <v>50</v>
      </c>
      <c r="H213" s="109">
        <v>140</v>
      </c>
    </row>
    <row r="214" spans="1:8" ht="18.75" customHeight="1" x14ac:dyDescent="0.4">
      <c r="A214" s="107" t="s">
        <v>4063</v>
      </c>
      <c r="B214" s="108" t="s">
        <v>2981</v>
      </c>
      <c r="C214" s="108" t="s">
        <v>3559</v>
      </c>
      <c r="D214" s="108" t="s">
        <v>1096</v>
      </c>
      <c r="E214" s="108">
        <v>48</v>
      </c>
      <c r="F214" s="108">
        <v>56</v>
      </c>
      <c r="G214" s="108">
        <v>36</v>
      </c>
      <c r="H214" s="109">
        <v>140</v>
      </c>
    </row>
    <row r="215" spans="1:8" ht="18.75" customHeight="1" x14ac:dyDescent="0.4">
      <c r="A215" s="107" t="s">
        <v>4064</v>
      </c>
      <c r="B215" s="108" t="s">
        <v>2483</v>
      </c>
      <c r="C215" s="108" t="s">
        <v>3446</v>
      </c>
      <c r="D215" s="108" t="s">
        <v>1550</v>
      </c>
      <c r="E215" s="108">
        <v>54</v>
      </c>
      <c r="F215" s="108">
        <v>32</v>
      </c>
      <c r="G215" s="108">
        <v>52</v>
      </c>
      <c r="H215" s="109">
        <v>138</v>
      </c>
    </row>
    <row r="216" spans="1:8" ht="18.75" customHeight="1" x14ac:dyDescent="0.4">
      <c r="A216" s="107" t="s">
        <v>4018</v>
      </c>
      <c r="B216" s="108" t="s">
        <v>2080</v>
      </c>
      <c r="C216" s="108" t="s">
        <v>3548</v>
      </c>
      <c r="D216" s="108" t="s">
        <v>156</v>
      </c>
      <c r="E216" s="108">
        <v>40</v>
      </c>
      <c r="F216" s="108">
        <v>50</v>
      </c>
      <c r="G216" s="108">
        <v>46</v>
      </c>
      <c r="H216" s="109">
        <v>136</v>
      </c>
    </row>
    <row r="217" spans="1:8" ht="18.75" customHeight="1" x14ac:dyDescent="0.4">
      <c r="A217" s="107" t="s">
        <v>4018</v>
      </c>
      <c r="B217" s="108" t="s">
        <v>2647</v>
      </c>
      <c r="C217" s="108" t="s">
        <v>3530</v>
      </c>
      <c r="D217" s="108" t="s">
        <v>2642</v>
      </c>
      <c r="E217" s="108">
        <v>42</v>
      </c>
      <c r="F217" s="108">
        <v>44</v>
      </c>
      <c r="G217" s="108">
        <v>50</v>
      </c>
      <c r="H217" s="109">
        <v>136</v>
      </c>
    </row>
    <row r="218" spans="1:8" ht="18.75" customHeight="1" x14ac:dyDescent="0.4">
      <c r="A218" s="107" t="s">
        <v>4018</v>
      </c>
      <c r="B218" s="108" t="s">
        <v>2884</v>
      </c>
      <c r="C218" s="108" t="s">
        <v>4025</v>
      </c>
      <c r="D218" s="108" t="s">
        <v>833</v>
      </c>
      <c r="E218" s="108">
        <v>44</v>
      </c>
      <c r="F218" s="108">
        <v>44</v>
      </c>
      <c r="G218" s="108">
        <v>48</v>
      </c>
      <c r="H218" s="109">
        <v>136</v>
      </c>
    </row>
    <row r="219" spans="1:8" ht="18.75" customHeight="1" x14ac:dyDescent="0.4">
      <c r="A219" s="107" t="s">
        <v>4020</v>
      </c>
      <c r="B219" s="108" t="s">
        <v>2653</v>
      </c>
      <c r="C219" s="108" t="s">
        <v>3534</v>
      </c>
      <c r="D219" s="108" t="s">
        <v>2642</v>
      </c>
      <c r="E219" s="108">
        <v>46</v>
      </c>
      <c r="F219" s="108">
        <v>42</v>
      </c>
      <c r="G219" s="108">
        <v>46</v>
      </c>
      <c r="H219" s="109">
        <v>134</v>
      </c>
    </row>
    <row r="220" spans="1:8" ht="18.75" customHeight="1" x14ac:dyDescent="0.4">
      <c r="A220" s="107" t="s">
        <v>4020</v>
      </c>
      <c r="B220" s="108" t="s">
        <v>1422</v>
      </c>
      <c r="C220" s="108" t="s">
        <v>3607</v>
      </c>
      <c r="D220" s="108" t="s">
        <v>803</v>
      </c>
      <c r="E220" s="108">
        <v>48</v>
      </c>
      <c r="F220" s="108">
        <v>54</v>
      </c>
      <c r="G220" s="108">
        <v>32</v>
      </c>
      <c r="H220" s="109">
        <v>134</v>
      </c>
    </row>
    <row r="221" spans="1:8" ht="18.75" customHeight="1" x14ac:dyDescent="0.4">
      <c r="A221" s="107" t="s">
        <v>4065</v>
      </c>
      <c r="B221" s="108" t="s">
        <v>2239</v>
      </c>
      <c r="C221" s="108" t="s">
        <v>3428</v>
      </c>
      <c r="D221" s="108" t="s">
        <v>156</v>
      </c>
      <c r="E221" s="108">
        <v>42</v>
      </c>
      <c r="F221" s="108">
        <v>48</v>
      </c>
      <c r="G221" s="108">
        <v>42</v>
      </c>
      <c r="H221" s="109">
        <v>132</v>
      </c>
    </row>
    <row r="222" spans="1:8" ht="18.75" customHeight="1" x14ac:dyDescent="0.4">
      <c r="A222" s="107" t="s">
        <v>4065</v>
      </c>
      <c r="B222" s="108" t="s">
        <v>2383</v>
      </c>
      <c r="C222" s="108" t="s">
        <v>3527</v>
      </c>
      <c r="D222" s="108" t="s">
        <v>1187</v>
      </c>
      <c r="E222" s="108">
        <v>48</v>
      </c>
      <c r="F222" s="108">
        <v>46</v>
      </c>
      <c r="G222" s="108">
        <v>38</v>
      </c>
      <c r="H222" s="109">
        <v>132</v>
      </c>
    </row>
    <row r="223" spans="1:8" ht="18.75" customHeight="1" x14ac:dyDescent="0.4">
      <c r="A223" s="107" t="s">
        <v>4065</v>
      </c>
      <c r="B223" s="108" t="s">
        <v>2887</v>
      </c>
      <c r="C223" s="108" t="s">
        <v>4030</v>
      </c>
      <c r="D223" s="108" t="s">
        <v>833</v>
      </c>
      <c r="E223" s="108">
        <v>46</v>
      </c>
      <c r="F223" s="108">
        <v>44</v>
      </c>
      <c r="G223" s="108">
        <v>42</v>
      </c>
      <c r="H223" s="109">
        <v>132</v>
      </c>
    </row>
    <row r="224" spans="1:8" ht="18.75" customHeight="1" x14ac:dyDescent="0.4">
      <c r="A224" s="107" t="s">
        <v>4065</v>
      </c>
      <c r="B224" s="108" t="s">
        <v>1600</v>
      </c>
      <c r="C224" s="108" t="s">
        <v>3585</v>
      </c>
      <c r="D224" s="108" t="s">
        <v>910</v>
      </c>
      <c r="E224" s="108">
        <v>50</v>
      </c>
      <c r="F224" s="108">
        <v>38</v>
      </c>
      <c r="G224" s="108">
        <v>44</v>
      </c>
      <c r="H224" s="109">
        <v>132</v>
      </c>
    </row>
    <row r="225" spans="1:8" ht="18.75" customHeight="1" x14ac:dyDescent="0.4">
      <c r="A225" s="107" t="s">
        <v>4022</v>
      </c>
      <c r="B225" s="108" t="s">
        <v>2071</v>
      </c>
      <c r="C225" s="108" t="s">
        <v>3548</v>
      </c>
      <c r="D225" s="108" t="s">
        <v>156</v>
      </c>
      <c r="E225" s="108">
        <v>38</v>
      </c>
      <c r="F225" s="108">
        <v>46</v>
      </c>
      <c r="G225" s="108">
        <v>46</v>
      </c>
      <c r="H225" s="109">
        <v>130</v>
      </c>
    </row>
    <row r="226" spans="1:8" ht="18.75" customHeight="1" x14ac:dyDescent="0.4">
      <c r="A226" s="107" t="s">
        <v>4022</v>
      </c>
      <c r="B226" s="108" t="s">
        <v>809</v>
      </c>
      <c r="C226" s="108" t="s">
        <v>3635</v>
      </c>
      <c r="D226" s="108" t="s">
        <v>803</v>
      </c>
      <c r="E226" s="108">
        <v>44</v>
      </c>
      <c r="F226" s="108">
        <v>46</v>
      </c>
      <c r="G226" s="108">
        <v>40</v>
      </c>
      <c r="H226" s="109">
        <v>130</v>
      </c>
    </row>
    <row r="227" spans="1:8" ht="18.75" customHeight="1" x14ac:dyDescent="0.4">
      <c r="A227" s="107" t="s">
        <v>4022</v>
      </c>
      <c r="B227" s="108" t="s">
        <v>3236</v>
      </c>
      <c r="C227" s="108" t="s">
        <v>3505</v>
      </c>
      <c r="D227" s="108" t="s">
        <v>3194</v>
      </c>
      <c r="E227" s="108">
        <v>38</v>
      </c>
      <c r="F227" s="108">
        <v>38</v>
      </c>
      <c r="G227" s="108">
        <v>54</v>
      </c>
      <c r="H227" s="109">
        <v>130</v>
      </c>
    </row>
    <row r="228" spans="1:8" ht="18.75" customHeight="1" x14ac:dyDescent="0.4">
      <c r="A228" s="107" t="s">
        <v>4066</v>
      </c>
      <c r="B228" s="108" t="s">
        <v>2865</v>
      </c>
      <c r="C228" s="108" t="s">
        <v>4031</v>
      </c>
      <c r="D228" s="108" t="s">
        <v>775</v>
      </c>
      <c r="E228" s="108">
        <v>44</v>
      </c>
      <c r="F228" s="108">
        <v>42</v>
      </c>
      <c r="G228" s="108">
        <v>42</v>
      </c>
      <c r="H228" s="109">
        <v>128</v>
      </c>
    </row>
    <row r="229" spans="1:8" ht="18.75" customHeight="1" x14ac:dyDescent="0.4">
      <c r="A229" s="107" t="s">
        <v>4066</v>
      </c>
      <c r="B229" s="108" t="s">
        <v>2936</v>
      </c>
      <c r="C229" s="108" t="s">
        <v>3559</v>
      </c>
      <c r="D229" s="108" t="s">
        <v>838</v>
      </c>
      <c r="E229" s="108">
        <v>44</v>
      </c>
      <c r="F229" s="108">
        <v>46</v>
      </c>
      <c r="G229" s="108">
        <v>38</v>
      </c>
      <c r="H229" s="109">
        <v>128</v>
      </c>
    </row>
    <row r="230" spans="1:8" ht="18.75" customHeight="1" x14ac:dyDescent="0.4">
      <c r="A230" s="107" t="s">
        <v>4066</v>
      </c>
      <c r="B230" s="108" t="s">
        <v>3280</v>
      </c>
      <c r="C230" s="108" t="s">
        <v>4028</v>
      </c>
      <c r="D230" s="108" t="s">
        <v>3282</v>
      </c>
      <c r="E230" s="108">
        <v>42</v>
      </c>
      <c r="F230" s="108">
        <v>40</v>
      </c>
      <c r="G230" s="108">
        <v>46</v>
      </c>
      <c r="H230" s="109">
        <v>128</v>
      </c>
    </row>
    <row r="231" spans="1:8" ht="18.75" customHeight="1" x14ac:dyDescent="0.4">
      <c r="A231" s="107" t="s">
        <v>4067</v>
      </c>
      <c r="B231" s="108" t="s">
        <v>2197</v>
      </c>
      <c r="C231" s="108" t="s">
        <v>3541</v>
      </c>
      <c r="D231" s="108" t="s">
        <v>156</v>
      </c>
      <c r="E231" s="108">
        <v>52</v>
      </c>
      <c r="F231" s="108">
        <v>44</v>
      </c>
      <c r="G231" s="108">
        <v>30</v>
      </c>
      <c r="H231" s="109">
        <v>126</v>
      </c>
    </row>
    <row r="232" spans="1:8" ht="18.75" customHeight="1" x14ac:dyDescent="0.4">
      <c r="A232" s="107" t="s">
        <v>4067</v>
      </c>
      <c r="B232" s="108" t="s">
        <v>2862</v>
      </c>
      <c r="C232" s="108" t="s">
        <v>4019</v>
      </c>
      <c r="D232" s="108" t="s">
        <v>775</v>
      </c>
      <c r="E232" s="108">
        <v>44</v>
      </c>
      <c r="F232" s="108">
        <v>48</v>
      </c>
      <c r="G232" s="108">
        <v>34</v>
      </c>
      <c r="H232" s="109">
        <v>126</v>
      </c>
    </row>
    <row r="233" spans="1:8" ht="18.75" customHeight="1" x14ac:dyDescent="0.4">
      <c r="A233" s="107" t="s">
        <v>4068</v>
      </c>
      <c r="B233" s="108" t="s">
        <v>1904</v>
      </c>
      <c r="C233" s="108" t="s">
        <v>4021</v>
      </c>
      <c r="D233" s="108" t="s">
        <v>65</v>
      </c>
      <c r="E233" s="108">
        <v>44</v>
      </c>
      <c r="F233" s="108">
        <v>40</v>
      </c>
      <c r="G233" s="108">
        <v>40</v>
      </c>
      <c r="H233" s="109">
        <v>124</v>
      </c>
    </row>
    <row r="234" spans="1:8" ht="18.75" customHeight="1" x14ac:dyDescent="0.4">
      <c r="A234" s="107" t="s">
        <v>4068</v>
      </c>
      <c r="B234" s="108" t="s">
        <v>1530</v>
      </c>
      <c r="C234" s="108" t="s">
        <v>3482</v>
      </c>
      <c r="D234" s="108" t="s">
        <v>156</v>
      </c>
      <c r="E234" s="108">
        <v>46</v>
      </c>
      <c r="F234" s="108">
        <v>46</v>
      </c>
      <c r="G234" s="108">
        <v>32</v>
      </c>
      <c r="H234" s="109">
        <v>124</v>
      </c>
    </row>
    <row r="235" spans="1:8" ht="18.75" customHeight="1" x14ac:dyDescent="0.4">
      <c r="A235" s="107" t="s">
        <v>4068</v>
      </c>
      <c r="B235" s="108" t="s">
        <v>2022</v>
      </c>
      <c r="C235" s="108" t="s">
        <v>3482</v>
      </c>
      <c r="D235" s="108" t="s">
        <v>156</v>
      </c>
      <c r="E235" s="108">
        <v>42</v>
      </c>
      <c r="F235" s="108">
        <v>46</v>
      </c>
      <c r="G235" s="108">
        <v>36</v>
      </c>
      <c r="H235" s="109">
        <v>124</v>
      </c>
    </row>
    <row r="236" spans="1:8" ht="18.75" customHeight="1" x14ac:dyDescent="0.4">
      <c r="A236" s="107" t="s">
        <v>4068</v>
      </c>
      <c r="B236" s="108" t="s">
        <v>2162</v>
      </c>
      <c r="C236" s="108" t="s">
        <v>3428</v>
      </c>
      <c r="D236" s="108" t="s">
        <v>156</v>
      </c>
      <c r="E236" s="108">
        <v>46</v>
      </c>
      <c r="F236" s="108">
        <v>40</v>
      </c>
      <c r="G236" s="108">
        <v>38</v>
      </c>
      <c r="H236" s="109">
        <v>124</v>
      </c>
    </row>
    <row r="237" spans="1:8" ht="18.75" customHeight="1" x14ac:dyDescent="0.4">
      <c r="A237" s="107" t="s">
        <v>4068</v>
      </c>
      <c r="B237" s="108" t="s">
        <v>2180</v>
      </c>
      <c r="C237" s="108" t="s">
        <v>3482</v>
      </c>
      <c r="D237" s="108" t="s">
        <v>156</v>
      </c>
      <c r="E237" s="108">
        <v>46</v>
      </c>
      <c r="F237" s="108">
        <v>40</v>
      </c>
      <c r="G237" s="108">
        <v>38</v>
      </c>
      <c r="H237" s="109">
        <v>124</v>
      </c>
    </row>
    <row r="238" spans="1:8" ht="18.75" customHeight="1" x14ac:dyDescent="0.4">
      <c r="A238" s="107" t="s">
        <v>4069</v>
      </c>
      <c r="B238" s="108" t="s">
        <v>2174</v>
      </c>
      <c r="C238" s="108" t="s">
        <v>3517</v>
      </c>
      <c r="D238" s="108" t="s">
        <v>156</v>
      </c>
      <c r="E238" s="108">
        <v>46</v>
      </c>
      <c r="F238" s="108">
        <v>36</v>
      </c>
      <c r="G238" s="108">
        <v>40</v>
      </c>
      <c r="H238" s="109">
        <v>122</v>
      </c>
    </row>
    <row r="239" spans="1:8" ht="18.75" customHeight="1" x14ac:dyDescent="0.4">
      <c r="A239" s="107" t="s">
        <v>4069</v>
      </c>
      <c r="B239" s="108" t="s">
        <v>1568</v>
      </c>
      <c r="C239" s="108" t="s">
        <v>3541</v>
      </c>
      <c r="D239" s="108" t="s">
        <v>156</v>
      </c>
      <c r="E239" s="108">
        <v>46</v>
      </c>
      <c r="F239" s="108">
        <v>38</v>
      </c>
      <c r="G239" s="108">
        <v>38</v>
      </c>
      <c r="H239" s="109">
        <v>122</v>
      </c>
    </row>
    <row r="240" spans="1:8" ht="18.75" customHeight="1" x14ac:dyDescent="0.4">
      <c r="A240" s="107" t="s">
        <v>4069</v>
      </c>
      <c r="B240" s="108" t="s">
        <v>3178</v>
      </c>
      <c r="C240" s="108" t="s">
        <v>3442</v>
      </c>
      <c r="D240" s="108" t="s">
        <v>986</v>
      </c>
      <c r="E240" s="108">
        <v>48</v>
      </c>
      <c r="F240" s="108">
        <v>36</v>
      </c>
      <c r="G240" s="108">
        <v>38</v>
      </c>
      <c r="H240" s="109">
        <v>122</v>
      </c>
    </row>
    <row r="241" spans="1:8" ht="18.75" customHeight="1" x14ac:dyDescent="0.4">
      <c r="A241" s="107" t="s">
        <v>4070</v>
      </c>
      <c r="B241" s="108" t="s">
        <v>2425</v>
      </c>
      <c r="C241" s="108" t="s">
        <v>3583</v>
      </c>
      <c r="D241" s="108" t="s">
        <v>1207</v>
      </c>
      <c r="E241" s="108">
        <v>38</v>
      </c>
      <c r="F241" s="108">
        <v>46</v>
      </c>
      <c r="G241" s="108">
        <v>36</v>
      </c>
      <c r="H241" s="109">
        <v>120</v>
      </c>
    </row>
    <row r="242" spans="1:8" ht="18.75" customHeight="1" x14ac:dyDescent="0.4">
      <c r="A242" s="107" t="s">
        <v>4070</v>
      </c>
      <c r="B242" s="108" t="s">
        <v>1576</v>
      </c>
      <c r="C242" s="108" t="s">
        <v>3534</v>
      </c>
      <c r="D242" s="108" t="s">
        <v>590</v>
      </c>
      <c r="E242" s="108">
        <v>44</v>
      </c>
      <c r="F242" s="108">
        <v>44</v>
      </c>
      <c r="G242" s="108">
        <v>32</v>
      </c>
      <c r="H242" s="109">
        <v>120</v>
      </c>
    </row>
    <row r="243" spans="1:8" ht="18.75" customHeight="1" x14ac:dyDescent="0.4">
      <c r="A243" s="107" t="s">
        <v>4070</v>
      </c>
      <c r="B243" s="108" t="s">
        <v>2930</v>
      </c>
      <c r="C243" s="108" t="s">
        <v>3485</v>
      </c>
      <c r="D243" s="108" t="s">
        <v>838</v>
      </c>
      <c r="E243" s="108">
        <v>42</v>
      </c>
      <c r="F243" s="108">
        <v>44</v>
      </c>
      <c r="G243" s="108">
        <v>34</v>
      </c>
      <c r="H243" s="109">
        <v>120</v>
      </c>
    </row>
    <row r="244" spans="1:8" ht="18.75" customHeight="1" x14ac:dyDescent="0.4">
      <c r="A244" s="107" t="s">
        <v>4070</v>
      </c>
      <c r="B244" s="108" t="s">
        <v>2948</v>
      </c>
      <c r="C244" s="108" t="s">
        <v>3485</v>
      </c>
      <c r="D244" s="108" t="s">
        <v>855</v>
      </c>
      <c r="E244" s="108">
        <v>44</v>
      </c>
      <c r="F244" s="108">
        <v>42</v>
      </c>
      <c r="G244" s="108">
        <v>34</v>
      </c>
      <c r="H244" s="109">
        <v>120</v>
      </c>
    </row>
    <row r="245" spans="1:8" ht="18.75" customHeight="1" x14ac:dyDescent="0.4">
      <c r="A245" s="107" t="s">
        <v>4070</v>
      </c>
      <c r="B245" s="108" t="s">
        <v>1583</v>
      </c>
      <c r="C245" s="108" t="s">
        <v>3802</v>
      </c>
      <c r="D245" s="108" t="s">
        <v>910</v>
      </c>
      <c r="E245" s="108">
        <v>42</v>
      </c>
      <c r="F245" s="108">
        <v>48</v>
      </c>
      <c r="G245" s="108">
        <v>30</v>
      </c>
      <c r="H245" s="109">
        <v>120</v>
      </c>
    </row>
    <row r="246" spans="1:8" ht="18.75" customHeight="1" x14ac:dyDescent="0.4">
      <c r="A246" s="107" t="s">
        <v>4071</v>
      </c>
      <c r="B246" s="108" t="s">
        <v>2656</v>
      </c>
      <c r="C246" s="108" t="s">
        <v>3530</v>
      </c>
      <c r="D246" s="108" t="s">
        <v>2642</v>
      </c>
      <c r="E246" s="108">
        <v>42</v>
      </c>
      <c r="F246" s="108">
        <v>46</v>
      </c>
      <c r="G246" s="108">
        <v>30</v>
      </c>
      <c r="H246" s="109">
        <v>118</v>
      </c>
    </row>
    <row r="247" spans="1:8" ht="18.75" customHeight="1" x14ac:dyDescent="0.4">
      <c r="A247" s="107" t="s">
        <v>4072</v>
      </c>
      <c r="B247" s="108" t="s">
        <v>1812</v>
      </c>
      <c r="C247" s="108" t="s">
        <v>3587</v>
      </c>
      <c r="D247" s="108" t="s">
        <v>1083</v>
      </c>
      <c r="E247" s="108">
        <v>44</v>
      </c>
      <c r="F247" s="108">
        <v>44</v>
      </c>
      <c r="G247" s="108">
        <v>28</v>
      </c>
      <c r="H247" s="109">
        <v>116</v>
      </c>
    </row>
    <row r="248" spans="1:8" ht="18.75" customHeight="1" x14ac:dyDescent="0.4">
      <c r="A248" s="107" t="s">
        <v>4072</v>
      </c>
      <c r="B248" s="108" t="s">
        <v>2028</v>
      </c>
      <c r="C248" s="108" t="s">
        <v>3482</v>
      </c>
      <c r="D248" s="108" t="s">
        <v>156</v>
      </c>
      <c r="E248" s="108">
        <v>38</v>
      </c>
      <c r="F248" s="108">
        <v>38</v>
      </c>
      <c r="G248" s="108">
        <v>40</v>
      </c>
      <c r="H248" s="109">
        <v>116</v>
      </c>
    </row>
    <row r="249" spans="1:8" ht="18.75" customHeight="1" x14ac:dyDescent="0.4">
      <c r="A249" s="107" t="s">
        <v>4072</v>
      </c>
      <c r="B249" s="108" t="s">
        <v>2203</v>
      </c>
      <c r="C249" s="108" t="s">
        <v>3548</v>
      </c>
      <c r="D249" s="108" t="s">
        <v>156</v>
      </c>
      <c r="E249" s="108">
        <v>38</v>
      </c>
      <c r="F249" s="108">
        <v>40</v>
      </c>
      <c r="G249" s="108">
        <v>38</v>
      </c>
      <c r="H249" s="109">
        <v>116</v>
      </c>
    </row>
    <row r="250" spans="1:8" ht="18.75" customHeight="1" x14ac:dyDescent="0.4">
      <c r="A250" s="107" t="s">
        <v>4072</v>
      </c>
      <c r="B250" s="108" t="s">
        <v>2703</v>
      </c>
      <c r="C250" s="108" t="s">
        <v>3438</v>
      </c>
      <c r="D250" s="108" t="s">
        <v>655</v>
      </c>
      <c r="E250" s="108">
        <v>40</v>
      </c>
      <c r="F250" s="108">
        <v>42</v>
      </c>
      <c r="G250" s="108">
        <v>34</v>
      </c>
      <c r="H250" s="109">
        <v>116</v>
      </c>
    </row>
    <row r="251" spans="1:8" ht="18.75" customHeight="1" x14ac:dyDescent="0.4">
      <c r="A251" s="107" t="s">
        <v>4072</v>
      </c>
      <c r="B251" s="108" t="s">
        <v>2795</v>
      </c>
      <c r="C251" s="108" t="s">
        <v>3798</v>
      </c>
      <c r="D251" s="108" t="s">
        <v>745</v>
      </c>
      <c r="E251" s="108">
        <v>40</v>
      </c>
      <c r="F251" s="108">
        <v>38</v>
      </c>
      <c r="G251" s="108">
        <v>38</v>
      </c>
      <c r="H251" s="109">
        <v>116</v>
      </c>
    </row>
    <row r="252" spans="1:8" ht="18.75" customHeight="1" x14ac:dyDescent="0.4">
      <c r="A252" s="107" t="s">
        <v>4072</v>
      </c>
      <c r="B252" s="108" t="s">
        <v>3089</v>
      </c>
      <c r="C252" s="108" t="s">
        <v>3790</v>
      </c>
      <c r="D252" s="108" t="s">
        <v>3073</v>
      </c>
      <c r="E252" s="108">
        <v>42</v>
      </c>
      <c r="F252" s="108">
        <v>40</v>
      </c>
      <c r="G252" s="108">
        <v>34</v>
      </c>
      <c r="H252" s="109">
        <v>116</v>
      </c>
    </row>
    <row r="253" spans="1:8" ht="18.75" customHeight="1" x14ac:dyDescent="0.4">
      <c r="A253" s="107" t="s">
        <v>4073</v>
      </c>
      <c r="B253" s="108" t="s">
        <v>2019</v>
      </c>
      <c r="C253" s="108" t="s">
        <v>3756</v>
      </c>
      <c r="D253" s="108" t="s">
        <v>156</v>
      </c>
      <c r="E253" s="108">
        <v>34</v>
      </c>
      <c r="F253" s="108">
        <v>44</v>
      </c>
      <c r="G253" s="108">
        <v>34</v>
      </c>
      <c r="H253" s="109">
        <v>112</v>
      </c>
    </row>
    <row r="254" spans="1:8" ht="18.75" customHeight="1" x14ac:dyDescent="0.4">
      <c r="A254" s="107" t="s">
        <v>4073</v>
      </c>
      <c r="B254" s="108" t="s">
        <v>2025</v>
      </c>
      <c r="C254" s="108" t="s">
        <v>3482</v>
      </c>
      <c r="D254" s="108" t="s">
        <v>156</v>
      </c>
      <c r="E254" s="108">
        <v>50</v>
      </c>
      <c r="F254" s="108">
        <v>28</v>
      </c>
      <c r="G254" s="108">
        <v>34</v>
      </c>
      <c r="H254" s="109">
        <v>112</v>
      </c>
    </row>
    <row r="255" spans="1:8" ht="18.75" customHeight="1" x14ac:dyDescent="0.4">
      <c r="A255" s="107" t="s">
        <v>4073</v>
      </c>
      <c r="B255" s="108" t="s">
        <v>2086</v>
      </c>
      <c r="C255" s="108" t="s">
        <v>3541</v>
      </c>
      <c r="D255" s="108" t="s">
        <v>156</v>
      </c>
      <c r="E255" s="108">
        <v>38</v>
      </c>
      <c r="F255" s="108">
        <v>34</v>
      </c>
      <c r="G255" s="108">
        <v>40</v>
      </c>
      <c r="H255" s="109">
        <v>112</v>
      </c>
    </row>
    <row r="256" spans="1:8" ht="18.75" customHeight="1" x14ac:dyDescent="0.4">
      <c r="A256" s="107" t="s">
        <v>4073</v>
      </c>
      <c r="B256" s="108" t="s">
        <v>2389</v>
      </c>
      <c r="C256" s="108" t="s">
        <v>3578</v>
      </c>
      <c r="D256" s="108" t="s">
        <v>1187</v>
      </c>
      <c r="E256" s="108">
        <v>32</v>
      </c>
      <c r="F256" s="108">
        <v>52</v>
      </c>
      <c r="G256" s="108">
        <v>28</v>
      </c>
      <c r="H256" s="109">
        <v>112</v>
      </c>
    </row>
    <row r="257" spans="1:8" ht="18.75" customHeight="1" x14ac:dyDescent="0.4">
      <c r="A257" s="107" t="s">
        <v>4073</v>
      </c>
      <c r="B257" s="108" t="s">
        <v>2451</v>
      </c>
      <c r="C257" s="108" t="s">
        <v>3446</v>
      </c>
      <c r="D257" s="108" t="s">
        <v>437</v>
      </c>
      <c r="E257" s="108">
        <v>38</v>
      </c>
      <c r="F257" s="108">
        <v>38</v>
      </c>
      <c r="G257" s="108">
        <v>36</v>
      </c>
      <c r="H257" s="109">
        <v>112</v>
      </c>
    </row>
    <row r="258" spans="1:8" ht="18.75" customHeight="1" x14ac:dyDescent="0.4">
      <c r="A258" s="107" t="s">
        <v>4073</v>
      </c>
      <c r="B258" s="108" t="s">
        <v>3175</v>
      </c>
      <c r="C258" s="108" t="s">
        <v>3442</v>
      </c>
      <c r="D258" s="108" t="s">
        <v>986</v>
      </c>
      <c r="E258" s="108">
        <v>36</v>
      </c>
      <c r="F258" s="108">
        <v>38</v>
      </c>
      <c r="G258" s="108">
        <v>38</v>
      </c>
      <c r="H258" s="109">
        <v>112</v>
      </c>
    </row>
    <row r="259" spans="1:8" ht="18.75" customHeight="1" x14ac:dyDescent="0.4">
      <c r="A259" s="107" t="s">
        <v>4074</v>
      </c>
      <c r="B259" s="108" t="s">
        <v>2089</v>
      </c>
      <c r="C259" s="108" t="s">
        <v>3548</v>
      </c>
      <c r="D259" s="108" t="s">
        <v>156</v>
      </c>
      <c r="E259" s="108">
        <v>34</v>
      </c>
      <c r="F259" s="108">
        <v>46</v>
      </c>
      <c r="G259" s="108">
        <v>30</v>
      </c>
      <c r="H259" s="109">
        <v>110</v>
      </c>
    </row>
    <row r="260" spans="1:8" ht="18.75" customHeight="1" x14ac:dyDescent="0.4">
      <c r="A260" s="107" t="s">
        <v>4074</v>
      </c>
      <c r="B260" s="108" t="s">
        <v>2107</v>
      </c>
      <c r="C260" s="108" t="s">
        <v>3548</v>
      </c>
      <c r="D260" s="108" t="s">
        <v>156</v>
      </c>
      <c r="E260" s="108">
        <v>40</v>
      </c>
      <c r="F260" s="108">
        <v>40</v>
      </c>
      <c r="G260" s="108">
        <v>30</v>
      </c>
      <c r="H260" s="109">
        <v>110</v>
      </c>
    </row>
    <row r="261" spans="1:8" ht="18.75" customHeight="1" x14ac:dyDescent="0.4">
      <c r="A261" s="107" t="s">
        <v>4075</v>
      </c>
      <c r="B261" s="108" t="s">
        <v>2031</v>
      </c>
      <c r="C261" s="108" t="s">
        <v>3517</v>
      </c>
      <c r="D261" s="108" t="s">
        <v>156</v>
      </c>
      <c r="E261" s="108">
        <v>36</v>
      </c>
      <c r="F261" s="108">
        <v>40</v>
      </c>
      <c r="G261" s="108">
        <v>32</v>
      </c>
      <c r="H261" s="109">
        <v>108</v>
      </c>
    </row>
    <row r="262" spans="1:8" ht="18.75" customHeight="1" x14ac:dyDescent="0.4">
      <c r="A262" s="107" t="s">
        <v>4075</v>
      </c>
      <c r="B262" s="108" t="s">
        <v>2116</v>
      </c>
      <c r="C262" s="108" t="s">
        <v>3548</v>
      </c>
      <c r="D262" s="108" t="s">
        <v>156</v>
      </c>
      <c r="E262" s="108">
        <v>36</v>
      </c>
      <c r="F262" s="108">
        <v>32</v>
      </c>
      <c r="G262" s="108">
        <v>40</v>
      </c>
      <c r="H262" s="109">
        <v>108</v>
      </c>
    </row>
    <row r="263" spans="1:8" ht="18.75" customHeight="1" x14ac:dyDescent="0.4">
      <c r="A263" s="107" t="s">
        <v>4075</v>
      </c>
      <c r="B263" s="108" t="s">
        <v>2377</v>
      </c>
      <c r="C263" s="108" t="s">
        <v>3525</v>
      </c>
      <c r="D263" s="108" t="s">
        <v>1187</v>
      </c>
      <c r="E263" s="108">
        <v>38</v>
      </c>
      <c r="F263" s="108">
        <v>30</v>
      </c>
      <c r="G263" s="108">
        <v>40</v>
      </c>
      <c r="H263" s="109">
        <v>108</v>
      </c>
    </row>
    <row r="264" spans="1:8" ht="18.75" customHeight="1" x14ac:dyDescent="0.4">
      <c r="A264" s="107" t="s">
        <v>4075</v>
      </c>
      <c r="B264" s="108" t="s">
        <v>2448</v>
      </c>
      <c r="C264" s="108" t="s">
        <v>3473</v>
      </c>
      <c r="D264" s="108" t="s">
        <v>437</v>
      </c>
      <c r="E264" s="108">
        <v>34</v>
      </c>
      <c r="F264" s="108">
        <v>26</v>
      </c>
      <c r="G264" s="108">
        <v>48</v>
      </c>
      <c r="H264" s="109">
        <v>108</v>
      </c>
    </row>
    <row r="265" spans="1:8" ht="18.75" customHeight="1" x14ac:dyDescent="0.4">
      <c r="A265" s="107" t="s">
        <v>4075</v>
      </c>
      <c r="B265" s="108" t="s">
        <v>2617</v>
      </c>
      <c r="C265" s="108" t="s">
        <v>4032</v>
      </c>
      <c r="D265" s="108" t="s">
        <v>1091</v>
      </c>
      <c r="E265" s="108">
        <v>42</v>
      </c>
      <c r="F265" s="108">
        <v>34</v>
      </c>
      <c r="G265" s="108">
        <v>32</v>
      </c>
      <c r="H265" s="109">
        <v>108</v>
      </c>
    </row>
    <row r="266" spans="1:8" ht="18.75" customHeight="1" x14ac:dyDescent="0.4">
      <c r="A266" s="107" t="s">
        <v>4076</v>
      </c>
      <c r="B266" s="108" t="s">
        <v>1580</v>
      </c>
      <c r="C266" s="108" t="s">
        <v>3797</v>
      </c>
      <c r="D266" s="108" t="s">
        <v>745</v>
      </c>
      <c r="E266" s="108">
        <v>38</v>
      </c>
      <c r="F266" s="108">
        <v>56</v>
      </c>
      <c r="G266" s="108">
        <v>12</v>
      </c>
      <c r="H266" s="109">
        <v>106</v>
      </c>
    </row>
    <row r="267" spans="1:8" ht="18.75" customHeight="1" x14ac:dyDescent="0.4">
      <c r="A267" s="107" t="s">
        <v>4076</v>
      </c>
      <c r="B267" s="108" t="s">
        <v>1423</v>
      </c>
      <c r="C267" s="108" t="s">
        <v>3607</v>
      </c>
      <c r="D267" s="108" t="s">
        <v>803</v>
      </c>
      <c r="E267" s="108">
        <v>36</v>
      </c>
      <c r="F267" s="108">
        <v>38</v>
      </c>
      <c r="G267" s="108">
        <v>32</v>
      </c>
      <c r="H267" s="109">
        <v>106</v>
      </c>
    </row>
    <row r="268" spans="1:8" ht="18.75" customHeight="1" x14ac:dyDescent="0.4">
      <c r="A268" s="107" t="s">
        <v>4076</v>
      </c>
      <c r="B268" s="108" t="s">
        <v>3041</v>
      </c>
      <c r="C268" s="108" t="s">
        <v>3754</v>
      </c>
      <c r="D268" s="108" t="s">
        <v>910</v>
      </c>
      <c r="E268" s="108">
        <v>40</v>
      </c>
      <c r="F268" s="108">
        <v>32</v>
      </c>
      <c r="G268" s="108">
        <v>34</v>
      </c>
      <c r="H268" s="109">
        <v>106</v>
      </c>
    </row>
    <row r="269" spans="1:8" ht="18.75" customHeight="1" x14ac:dyDescent="0.4">
      <c r="A269" s="107" t="s">
        <v>4076</v>
      </c>
      <c r="B269" s="108" t="s">
        <v>3277</v>
      </c>
      <c r="C269" s="108" t="s">
        <v>3592</v>
      </c>
      <c r="D269" s="108" t="s">
        <v>1008</v>
      </c>
      <c r="E269" s="108">
        <v>36</v>
      </c>
      <c r="F269" s="108">
        <v>40</v>
      </c>
      <c r="G269" s="108">
        <v>30</v>
      </c>
      <c r="H269" s="109">
        <v>106</v>
      </c>
    </row>
    <row r="270" spans="1:8" ht="18.75" customHeight="1" x14ac:dyDescent="0.4">
      <c r="A270" s="107" t="s">
        <v>4077</v>
      </c>
      <c r="B270" s="108" t="s">
        <v>1771</v>
      </c>
      <c r="C270" s="108" t="s">
        <v>4033</v>
      </c>
      <c r="D270" s="108" t="s">
        <v>1255</v>
      </c>
      <c r="E270" s="108">
        <v>36</v>
      </c>
      <c r="F270" s="108">
        <v>40</v>
      </c>
      <c r="G270" s="108">
        <v>28</v>
      </c>
      <c r="H270" s="109">
        <v>104</v>
      </c>
    </row>
    <row r="271" spans="1:8" ht="18.75" customHeight="1" x14ac:dyDescent="0.4">
      <c r="A271" s="107" t="s">
        <v>4077</v>
      </c>
      <c r="B271" s="108" t="s">
        <v>2206</v>
      </c>
      <c r="C271" s="108" t="s">
        <v>3541</v>
      </c>
      <c r="D271" s="108" t="s">
        <v>156</v>
      </c>
      <c r="E271" s="108">
        <v>30</v>
      </c>
      <c r="F271" s="108">
        <v>46</v>
      </c>
      <c r="G271" s="108">
        <v>28</v>
      </c>
      <c r="H271" s="109">
        <v>104</v>
      </c>
    </row>
    <row r="272" spans="1:8" ht="18.75" customHeight="1" x14ac:dyDescent="0.4">
      <c r="A272" s="107" t="s">
        <v>4078</v>
      </c>
      <c r="B272" s="108" t="s">
        <v>2040</v>
      </c>
      <c r="C272" s="108" t="s">
        <v>3482</v>
      </c>
      <c r="D272" s="108" t="s">
        <v>156</v>
      </c>
      <c r="E272" s="108">
        <v>40</v>
      </c>
      <c r="F272" s="108">
        <v>34</v>
      </c>
      <c r="G272" s="108">
        <v>28</v>
      </c>
      <c r="H272" s="109">
        <v>102</v>
      </c>
    </row>
    <row r="273" spans="1:8" ht="18.75" customHeight="1" x14ac:dyDescent="0.4">
      <c r="A273" s="107" t="s">
        <v>4078</v>
      </c>
      <c r="B273" s="108" t="s">
        <v>2692</v>
      </c>
      <c r="C273" s="108" t="s">
        <v>3581</v>
      </c>
      <c r="D273" s="108" t="s">
        <v>590</v>
      </c>
      <c r="E273" s="108">
        <v>28</v>
      </c>
      <c r="F273" s="108">
        <v>36</v>
      </c>
      <c r="G273" s="108">
        <v>38</v>
      </c>
      <c r="H273" s="109">
        <v>102</v>
      </c>
    </row>
    <row r="274" spans="1:8" ht="18.75" customHeight="1" x14ac:dyDescent="0.4">
      <c r="A274" s="107" t="s">
        <v>4078</v>
      </c>
      <c r="B274" s="108" t="s">
        <v>2856</v>
      </c>
      <c r="C274" s="108" t="s">
        <v>4034</v>
      </c>
      <c r="D274" s="108" t="s">
        <v>775</v>
      </c>
      <c r="E274" s="108">
        <v>36</v>
      </c>
      <c r="F274" s="108">
        <v>30</v>
      </c>
      <c r="G274" s="108">
        <v>36</v>
      </c>
      <c r="H274" s="109">
        <v>102</v>
      </c>
    </row>
    <row r="275" spans="1:8" ht="18.75" customHeight="1" x14ac:dyDescent="0.4">
      <c r="A275" s="107" t="s">
        <v>4079</v>
      </c>
      <c r="B275" s="108" t="s">
        <v>2095</v>
      </c>
      <c r="C275" s="108" t="s">
        <v>3541</v>
      </c>
      <c r="D275" s="108" t="s">
        <v>156</v>
      </c>
      <c r="E275" s="108">
        <v>32</v>
      </c>
      <c r="F275" s="108">
        <v>30</v>
      </c>
      <c r="G275" s="108">
        <v>36</v>
      </c>
      <c r="H275" s="109">
        <v>98</v>
      </c>
    </row>
    <row r="276" spans="1:8" ht="18.75" customHeight="1" x14ac:dyDescent="0.4">
      <c r="A276" s="107" t="s">
        <v>4079</v>
      </c>
      <c r="B276" s="108" t="s">
        <v>2104</v>
      </c>
      <c r="C276" s="108" t="s">
        <v>3548</v>
      </c>
      <c r="D276" s="108" t="s">
        <v>156</v>
      </c>
      <c r="E276" s="108">
        <v>38</v>
      </c>
      <c r="F276" s="108">
        <v>34</v>
      </c>
      <c r="G276" s="108">
        <v>26</v>
      </c>
      <c r="H276" s="109">
        <v>98</v>
      </c>
    </row>
    <row r="277" spans="1:8" ht="18.75" customHeight="1" x14ac:dyDescent="0.4">
      <c r="A277" s="107" t="s">
        <v>4079</v>
      </c>
      <c r="B277" s="108" t="s">
        <v>2428</v>
      </c>
      <c r="C277" s="108" t="s">
        <v>3578</v>
      </c>
      <c r="D277" s="108" t="s">
        <v>1207</v>
      </c>
      <c r="E277" s="108">
        <v>40</v>
      </c>
      <c r="F277" s="108">
        <v>32</v>
      </c>
      <c r="G277" s="108">
        <v>26</v>
      </c>
      <c r="H277" s="109">
        <v>98</v>
      </c>
    </row>
    <row r="278" spans="1:8" ht="18.75" customHeight="1" x14ac:dyDescent="0.4">
      <c r="A278" s="107" t="s">
        <v>4079</v>
      </c>
      <c r="B278" s="108" t="s">
        <v>2523</v>
      </c>
      <c r="C278" s="108" t="s">
        <v>3473</v>
      </c>
      <c r="D278" s="108" t="s">
        <v>1092</v>
      </c>
      <c r="E278" s="108">
        <v>34</v>
      </c>
      <c r="F278" s="108">
        <v>32</v>
      </c>
      <c r="G278" s="108">
        <v>32</v>
      </c>
      <c r="H278" s="109">
        <v>98</v>
      </c>
    </row>
    <row r="279" spans="1:8" ht="18.75" customHeight="1" x14ac:dyDescent="0.4">
      <c r="A279" s="107" t="s">
        <v>4079</v>
      </c>
      <c r="B279" s="108" t="s">
        <v>3239</v>
      </c>
      <c r="C279" s="108" t="s">
        <v>3515</v>
      </c>
      <c r="D279" s="108" t="s">
        <v>3194</v>
      </c>
      <c r="E279" s="108">
        <v>36</v>
      </c>
      <c r="F279" s="108">
        <v>36</v>
      </c>
      <c r="G279" s="108">
        <v>26</v>
      </c>
      <c r="H279" s="109">
        <v>98</v>
      </c>
    </row>
    <row r="280" spans="1:8" ht="18.75" customHeight="1" x14ac:dyDescent="0.4">
      <c r="A280" s="107" t="s">
        <v>4080</v>
      </c>
      <c r="B280" s="108" t="s">
        <v>2034</v>
      </c>
      <c r="C280" s="108" t="s">
        <v>3517</v>
      </c>
      <c r="D280" s="108" t="s">
        <v>156</v>
      </c>
      <c r="E280" s="108">
        <v>38</v>
      </c>
      <c r="F280" s="108">
        <v>26</v>
      </c>
      <c r="G280" s="108">
        <v>32</v>
      </c>
      <c r="H280" s="109">
        <v>96</v>
      </c>
    </row>
    <row r="281" spans="1:8" ht="18.75" customHeight="1" x14ac:dyDescent="0.4">
      <c r="A281" s="107" t="s">
        <v>4081</v>
      </c>
      <c r="B281" s="108" t="s">
        <v>2098</v>
      </c>
      <c r="C281" s="108" t="s">
        <v>3548</v>
      </c>
      <c r="D281" s="108" t="s">
        <v>156</v>
      </c>
      <c r="E281" s="108">
        <v>32</v>
      </c>
      <c r="F281" s="108">
        <v>34</v>
      </c>
      <c r="G281" s="108">
        <v>28</v>
      </c>
      <c r="H281" s="109">
        <v>94</v>
      </c>
    </row>
    <row r="282" spans="1:8" ht="18.75" customHeight="1" x14ac:dyDescent="0.4">
      <c r="A282" s="107" t="s">
        <v>4081</v>
      </c>
      <c r="B282" s="108" t="s">
        <v>2486</v>
      </c>
      <c r="C282" s="108" t="s">
        <v>3446</v>
      </c>
      <c r="D282" s="108" t="s">
        <v>1550</v>
      </c>
      <c r="E282" s="108">
        <v>26</v>
      </c>
      <c r="F282" s="108">
        <v>36</v>
      </c>
      <c r="G282" s="108">
        <v>32</v>
      </c>
      <c r="H282" s="109">
        <v>94</v>
      </c>
    </row>
    <row r="283" spans="1:8" ht="18.75" customHeight="1" x14ac:dyDescent="0.4">
      <c r="A283" s="107" t="s">
        <v>4081</v>
      </c>
      <c r="B283" s="108" t="s">
        <v>3184</v>
      </c>
      <c r="C283" s="108" t="s">
        <v>4023</v>
      </c>
      <c r="D283" s="108" t="s">
        <v>986</v>
      </c>
      <c r="E283" s="108">
        <v>40</v>
      </c>
      <c r="F283" s="108">
        <v>24</v>
      </c>
      <c r="G283" s="108">
        <v>30</v>
      </c>
      <c r="H283" s="109">
        <v>94</v>
      </c>
    </row>
    <row r="284" spans="1:8" ht="18.75" customHeight="1" x14ac:dyDescent="0.4">
      <c r="A284" s="107" t="s">
        <v>4082</v>
      </c>
      <c r="B284" s="108" t="s">
        <v>2659</v>
      </c>
      <c r="C284" s="108" t="s">
        <v>3589</v>
      </c>
      <c r="D284" s="108" t="s">
        <v>2642</v>
      </c>
      <c r="E284" s="108">
        <v>32</v>
      </c>
      <c r="F284" s="108">
        <v>30</v>
      </c>
      <c r="G284" s="108">
        <v>30</v>
      </c>
      <c r="H284" s="109">
        <v>92</v>
      </c>
    </row>
    <row r="285" spans="1:8" ht="18.75" customHeight="1" x14ac:dyDescent="0.4">
      <c r="A285" s="107" t="s">
        <v>4082</v>
      </c>
      <c r="B285" s="108" t="s">
        <v>2687</v>
      </c>
      <c r="C285" s="108" t="s">
        <v>3446</v>
      </c>
      <c r="D285" s="108" t="s">
        <v>590</v>
      </c>
      <c r="E285" s="108">
        <v>34</v>
      </c>
      <c r="F285" s="108">
        <v>30</v>
      </c>
      <c r="G285" s="108">
        <v>28</v>
      </c>
      <c r="H285" s="109">
        <v>92</v>
      </c>
    </row>
    <row r="286" spans="1:8" ht="18.75" customHeight="1" x14ac:dyDescent="0.4">
      <c r="A286" s="107" t="s">
        <v>4035</v>
      </c>
      <c r="B286" s="108" t="s">
        <v>2665</v>
      </c>
      <c r="C286" s="108" t="s">
        <v>3581</v>
      </c>
      <c r="D286" s="108" t="s">
        <v>2642</v>
      </c>
      <c r="E286" s="108">
        <v>34</v>
      </c>
      <c r="F286" s="108">
        <v>26</v>
      </c>
      <c r="G286" s="108">
        <v>28</v>
      </c>
      <c r="H286" s="109">
        <v>88</v>
      </c>
    </row>
    <row r="287" spans="1:8" ht="18.75" customHeight="1" x14ac:dyDescent="0.4">
      <c r="A287" s="107" t="s">
        <v>4024</v>
      </c>
      <c r="B287" s="108" t="s">
        <v>2422</v>
      </c>
      <c r="C287" s="108" t="s">
        <v>3527</v>
      </c>
      <c r="D287" s="108" t="s">
        <v>1207</v>
      </c>
      <c r="E287" s="108">
        <v>34</v>
      </c>
      <c r="F287" s="108">
        <v>24</v>
      </c>
      <c r="G287" s="108">
        <v>28</v>
      </c>
      <c r="H287" s="109">
        <v>86</v>
      </c>
    </row>
    <row r="288" spans="1:8" ht="18.75" customHeight="1" x14ac:dyDescent="0.4">
      <c r="A288" s="107" t="s">
        <v>4083</v>
      </c>
      <c r="B288" s="108" t="s">
        <v>1768</v>
      </c>
      <c r="C288" s="108" t="s">
        <v>4033</v>
      </c>
      <c r="D288" s="108" t="s">
        <v>1255</v>
      </c>
      <c r="E288" s="108">
        <v>36</v>
      </c>
      <c r="F288" s="108">
        <v>24</v>
      </c>
      <c r="G288" s="108">
        <v>24</v>
      </c>
      <c r="H288" s="109">
        <v>84</v>
      </c>
    </row>
    <row r="289" spans="1:8" ht="18.75" customHeight="1" x14ac:dyDescent="0.4">
      <c r="A289" s="107" t="s">
        <v>4083</v>
      </c>
      <c r="B289" s="108" t="s">
        <v>2200</v>
      </c>
      <c r="C289" s="108" t="s">
        <v>3548</v>
      </c>
      <c r="D289" s="108" t="s">
        <v>156</v>
      </c>
      <c r="E289" s="108">
        <v>40</v>
      </c>
      <c r="F289" s="108">
        <v>30</v>
      </c>
      <c r="G289" s="108">
        <v>14</v>
      </c>
      <c r="H289" s="109">
        <v>84</v>
      </c>
    </row>
    <row r="290" spans="1:8" ht="18.75" customHeight="1" x14ac:dyDescent="0.4">
      <c r="A290" s="107" t="s">
        <v>4083</v>
      </c>
      <c r="B290" s="108" t="s">
        <v>2419</v>
      </c>
      <c r="C290" s="108" t="s">
        <v>3527</v>
      </c>
      <c r="D290" s="108" t="s">
        <v>1207</v>
      </c>
      <c r="E290" s="108">
        <v>32</v>
      </c>
      <c r="F290" s="108">
        <v>26</v>
      </c>
      <c r="G290" s="108">
        <v>26</v>
      </c>
      <c r="H290" s="109">
        <v>84</v>
      </c>
    </row>
    <row r="291" spans="1:8" ht="18.75" customHeight="1" x14ac:dyDescent="0.4">
      <c r="A291" s="107" t="s">
        <v>4036</v>
      </c>
      <c r="B291" s="108" t="s">
        <v>1839</v>
      </c>
      <c r="C291" s="108" t="s">
        <v>4037</v>
      </c>
      <c r="D291" s="108" t="s">
        <v>33</v>
      </c>
      <c r="E291" s="108">
        <v>42</v>
      </c>
      <c r="F291" s="108">
        <v>24</v>
      </c>
      <c r="G291" s="108">
        <v>16</v>
      </c>
      <c r="H291" s="109">
        <v>82</v>
      </c>
    </row>
    <row r="292" spans="1:8" ht="18.75" customHeight="1" x14ac:dyDescent="0.4">
      <c r="A292" s="107" t="s">
        <v>4036</v>
      </c>
      <c r="B292" s="108" t="s">
        <v>2037</v>
      </c>
      <c r="C292" s="108" t="s">
        <v>3482</v>
      </c>
      <c r="D292" s="108" t="s">
        <v>156</v>
      </c>
      <c r="E292" s="108">
        <v>32</v>
      </c>
      <c r="F292" s="108">
        <v>22</v>
      </c>
      <c r="G292" s="108">
        <v>28</v>
      </c>
      <c r="H292" s="109">
        <v>82</v>
      </c>
    </row>
    <row r="293" spans="1:8" ht="18.75" customHeight="1" x14ac:dyDescent="0.4">
      <c r="A293" s="107" t="s">
        <v>4036</v>
      </c>
      <c r="B293" s="108" t="s">
        <v>2122</v>
      </c>
      <c r="C293" s="108" t="s">
        <v>3548</v>
      </c>
      <c r="D293" s="108" t="s">
        <v>156</v>
      </c>
      <c r="E293" s="108">
        <v>38</v>
      </c>
      <c r="F293" s="108">
        <v>26</v>
      </c>
      <c r="G293" s="108">
        <v>18</v>
      </c>
      <c r="H293" s="109">
        <v>82</v>
      </c>
    </row>
    <row r="294" spans="1:8" ht="18.75" customHeight="1" x14ac:dyDescent="0.4">
      <c r="A294" s="107" t="s">
        <v>4036</v>
      </c>
      <c r="B294" s="108" t="s">
        <v>2171</v>
      </c>
      <c r="C294" s="108" t="s">
        <v>3517</v>
      </c>
      <c r="D294" s="108" t="s">
        <v>156</v>
      </c>
      <c r="E294" s="108">
        <v>36</v>
      </c>
      <c r="F294" s="108">
        <v>24</v>
      </c>
      <c r="G294" s="108">
        <v>22</v>
      </c>
      <c r="H294" s="109">
        <v>82</v>
      </c>
    </row>
    <row r="295" spans="1:8" ht="18.75" customHeight="1" x14ac:dyDescent="0.4">
      <c r="A295" s="107" t="s">
        <v>4036</v>
      </c>
      <c r="B295" s="108" t="s">
        <v>2209</v>
      </c>
      <c r="C295" s="108" t="s">
        <v>3548</v>
      </c>
      <c r="D295" s="108" t="s">
        <v>156</v>
      </c>
      <c r="E295" s="108">
        <v>28</v>
      </c>
      <c r="F295" s="108">
        <v>30</v>
      </c>
      <c r="G295" s="108">
        <v>24</v>
      </c>
      <c r="H295" s="109">
        <v>82</v>
      </c>
    </row>
    <row r="296" spans="1:8" ht="18.75" customHeight="1" x14ac:dyDescent="0.4">
      <c r="A296" s="107" t="s">
        <v>4038</v>
      </c>
      <c r="B296" s="108" t="s">
        <v>2113</v>
      </c>
      <c r="C296" s="108" t="s">
        <v>3541</v>
      </c>
      <c r="D296" s="108" t="s">
        <v>156</v>
      </c>
      <c r="E296" s="108">
        <v>28</v>
      </c>
      <c r="F296" s="108">
        <v>26</v>
      </c>
      <c r="G296" s="108">
        <v>26</v>
      </c>
      <c r="H296" s="109">
        <v>80</v>
      </c>
    </row>
    <row r="297" spans="1:8" ht="18.75" customHeight="1" x14ac:dyDescent="0.4">
      <c r="A297" s="107" t="s">
        <v>4038</v>
      </c>
      <c r="B297" s="108" t="s">
        <v>2759</v>
      </c>
      <c r="C297" s="108" t="s">
        <v>3572</v>
      </c>
      <c r="D297" s="108" t="s">
        <v>1398</v>
      </c>
      <c r="E297" s="108">
        <v>34</v>
      </c>
      <c r="F297" s="108">
        <v>24</v>
      </c>
      <c r="G297" s="108">
        <v>22</v>
      </c>
      <c r="H297" s="109">
        <v>80</v>
      </c>
    </row>
    <row r="298" spans="1:8" ht="18.75" customHeight="1" x14ac:dyDescent="0.4">
      <c r="A298" s="107" t="s">
        <v>4038</v>
      </c>
      <c r="B298" s="108" t="s">
        <v>3172</v>
      </c>
      <c r="C298" s="108" t="s">
        <v>3442</v>
      </c>
      <c r="D298" s="108" t="s">
        <v>986</v>
      </c>
      <c r="E298" s="108">
        <v>36</v>
      </c>
      <c r="F298" s="108">
        <v>16</v>
      </c>
      <c r="G298" s="108">
        <v>28</v>
      </c>
      <c r="H298" s="109">
        <v>80</v>
      </c>
    </row>
    <row r="299" spans="1:8" ht="18.75" customHeight="1" x14ac:dyDescent="0.4">
      <c r="A299" s="107" t="s">
        <v>4039</v>
      </c>
      <c r="B299" s="108" t="s">
        <v>2177</v>
      </c>
      <c r="C299" s="108" t="s">
        <v>3482</v>
      </c>
      <c r="D299" s="108" t="s">
        <v>156</v>
      </c>
      <c r="E299" s="108">
        <v>30</v>
      </c>
      <c r="F299" s="108">
        <v>18</v>
      </c>
      <c r="G299" s="108">
        <v>30</v>
      </c>
      <c r="H299" s="109">
        <v>78</v>
      </c>
    </row>
    <row r="300" spans="1:8" ht="18.75" customHeight="1" x14ac:dyDescent="0.4">
      <c r="A300" s="107" t="s">
        <v>4040</v>
      </c>
      <c r="B300" s="108" t="s">
        <v>2092</v>
      </c>
      <c r="C300" s="108" t="s">
        <v>3548</v>
      </c>
      <c r="D300" s="108" t="s">
        <v>156</v>
      </c>
      <c r="E300" s="108">
        <v>32</v>
      </c>
      <c r="F300" s="108">
        <v>24</v>
      </c>
      <c r="G300" s="108">
        <v>18</v>
      </c>
      <c r="H300" s="109">
        <v>74</v>
      </c>
    </row>
    <row r="301" spans="1:8" ht="18.75" customHeight="1" x14ac:dyDescent="0.4">
      <c r="A301" s="107" t="s">
        <v>4040</v>
      </c>
      <c r="B301" s="108" t="s">
        <v>2798</v>
      </c>
      <c r="C301" s="108" t="s">
        <v>3798</v>
      </c>
      <c r="D301" s="108" t="s">
        <v>745</v>
      </c>
      <c r="E301" s="108">
        <v>26</v>
      </c>
      <c r="F301" s="108">
        <v>16</v>
      </c>
      <c r="G301" s="108">
        <v>32</v>
      </c>
      <c r="H301" s="109">
        <v>74</v>
      </c>
    </row>
    <row r="302" spans="1:8" ht="18.75" customHeight="1" x14ac:dyDescent="0.4">
      <c r="A302" s="107" t="s">
        <v>4041</v>
      </c>
      <c r="B302" s="108" t="s">
        <v>2480</v>
      </c>
      <c r="C302" s="108" t="s">
        <v>3446</v>
      </c>
      <c r="D302" s="108" t="s">
        <v>1550</v>
      </c>
      <c r="E302" s="108">
        <v>24</v>
      </c>
      <c r="F302" s="108">
        <v>28</v>
      </c>
      <c r="G302" s="108">
        <v>20</v>
      </c>
      <c r="H302" s="109">
        <v>72</v>
      </c>
    </row>
    <row r="303" spans="1:8" ht="18.75" customHeight="1" x14ac:dyDescent="0.4">
      <c r="A303" s="107" t="s">
        <v>4041</v>
      </c>
      <c r="B303" s="108" t="s">
        <v>2835</v>
      </c>
      <c r="C303" s="108" t="s">
        <v>3844</v>
      </c>
      <c r="D303" s="108" t="s">
        <v>803</v>
      </c>
      <c r="E303" s="108">
        <v>26</v>
      </c>
      <c r="F303" s="108">
        <v>24</v>
      </c>
      <c r="G303" s="108">
        <v>22</v>
      </c>
      <c r="H303" s="109">
        <v>72</v>
      </c>
    </row>
    <row r="304" spans="1:8" ht="18.75" customHeight="1" x14ac:dyDescent="0.4">
      <c r="A304" s="107" t="s">
        <v>4041</v>
      </c>
      <c r="B304" s="108" t="s">
        <v>3181</v>
      </c>
      <c r="C304" s="108" t="s">
        <v>4042</v>
      </c>
      <c r="D304" s="108" t="s">
        <v>986</v>
      </c>
      <c r="E304" s="108">
        <v>30</v>
      </c>
      <c r="F304" s="108">
        <v>12</v>
      </c>
      <c r="G304" s="108">
        <v>30</v>
      </c>
      <c r="H304" s="109">
        <v>72</v>
      </c>
    </row>
    <row r="305" spans="1:8" ht="18.75" customHeight="1" x14ac:dyDescent="0.4">
      <c r="A305" s="107" t="s">
        <v>4043</v>
      </c>
      <c r="B305" s="108" t="s">
        <v>2380</v>
      </c>
      <c r="C305" s="108" t="s">
        <v>3525</v>
      </c>
      <c r="D305" s="108" t="s">
        <v>1187</v>
      </c>
      <c r="E305" s="108">
        <v>24</v>
      </c>
      <c r="F305" s="108">
        <v>22</v>
      </c>
      <c r="G305" s="108">
        <v>22</v>
      </c>
      <c r="H305" s="109">
        <v>68</v>
      </c>
    </row>
    <row r="306" spans="1:8" ht="18.75" customHeight="1" x14ac:dyDescent="0.4">
      <c r="A306" s="107" t="s">
        <v>4044</v>
      </c>
      <c r="B306" s="108" t="s">
        <v>2152</v>
      </c>
      <c r="C306" s="108" t="s">
        <v>3574</v>
      </c>
      <c r="D306" s="108" t="s">
        <v>156</v>
      </c>
      <c r="E306" s="108">
        <v>18</v>
      </c>
      <c r="F306" s="108">
        <v>22</v>
      </c>
      <c r="G306" s="108">
        <v>24</v>
      </c>
      <c r="H306" s="109">
        <v>64</v>
      </c>
    </row>
    <row r="307" spans="1:8" ht="18.75" customHeight="1" x14ac:dyDescent="0.4">
      <c r="A307" s="107" t="s">
        <v>4045</v>
      </c>
      <c r="B307" s="108" t="s">
        <v>1526</v>
      </c>
      <c r="C307" s="108" t="s">
        <v>4046</v>
      </c>
      <c r="D307" s="108" t="s">
        <v>803</v>
      </c>
      <c r="E307" s="108">
        <v>24</v>
      </c>
      <c r="F307" s="108">
        <v>20</v>
      </c>
      <c r="G307" s="108">
        <v>18</v>
      </c>
      <c r="H307" s="109">
        <v>62</v>
      </c>
    </row>
    <row r="308" spans="1:8" ht="18.75" customHeight="1" x14ac:dyDescent="0.4">
      <c r="A308" s="107" t="s">
        <v>4047</v>
      </c>
      <c r="B308" s="108" t="s">
        <v>2119</v>
      </c>
      <c r="C308" s="108" t="s">
        <v>3548</v>
      </c>
      <c r="D308" s="108" t="s">
        <v>156</v>
      </c>
      <c r="E308" s="108">
        <v>28</v>
      </c>
      <c r="F308" s="108">
        <v>6</v>
      </c>
      <c r="G308" s="108">
        <v>22</v>
      </c>
      <c r="H308" s="109">
        <v>56</v>
      </c>
    </row>
    <row r="309" spans="1:8" ht="18.75" customHeight="1" x14ac:dyDescent="0.4">
      <c r="A309" s="110" t="s">
        <v>4048</v>
      </c>
      <c r="B309" s="111" t="s">
        <v>2431</v>
      </c>
      <c r="C309" s="111" t="s">
        <v>3578</v>
      </c>
      <c r="D309" s="111" t="s">
        <v>1207</v>
      </c>
      <c r="E309" s="111">
        <v>16</v>
      </c>
      <c r="F309" s="111">
        <v>4</v>
      </c>
      <c r="G309" s="111">
        <v>16</v>
      </c>
      <c r="H309" s="112">
        <v>36</v>
      </c>
    </row>
  </sheetData>
  <phoneticPr fontId="1"/>
  <pageMargins left="0.7" right="0.7" top="0.75" bottom="0.75" header="0.3" footer="0.3"/>
  <pageSetup paperSiz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日本一成績表</vt:lpstr>
      <vt:lpstr>総合競技</vt:lpstr>
      <vt:lpstr>種目別成績表</vt:lpstr>
      <vt:lpstr>２年以下</vt:lpstr>
      <vt:lpstr>３・４年</vt:lpstr>
      <vt:lpstr>５・６年</vt:lpstr>
      <vt:lpstr>中学生</vt:lpstr>
      <vt:lpstr>高・一</vt:lpstr>
      <vt:lpstr>F1</vt:lpstr>
      <vt:lpstr>２０人団体</vt:lpstr>
      <vt:lpstr>選手名簿</vt:lpstr>
      <vt:lpstr>選手検索 </vt:lpstr>
      <vt:lpstr>種目別成績表!Print_Area</vt:lpstr>
      <vt:lpstr>総合競技!Print_Area</vt:lpstr>
      <vt:lpstr>日本一成績表!Print_Area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kouju</dc:creator>
  <cp:lastModifiedBy>kazuma</cp:lastModifiedBy>
  <cp:lastPrinted>2021-12-26T02:28:21Z</cp:lastPrinted>
  <dcterms:created xsi:type="dcterms:W3CDTF">2018-12-15T14:09:31Z</dcterms:created>
  <dcterms:modified xsi:type="dcterms:W3CDTF">2021-12-27T07:51:11Z</dcterms:modified>
</cp:coreProperties>
</file>